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bb0892ccd5bfc55/Schiedsrichter/Saison2026_2027/"/>
    </mc:Choice>
  </mc:AlternateContent>
  <xr:revisionPtr revIDLastSave="38" documentId="8_{B22A42F0-AD69-46A6-9E78-4B907359E350}" xr6:coauthVersionLast="47" xr6:coauthVersionMax="47" xr10:uidLastSave="{35AEF83F-01B1-4B7D-84C0-67105552ECA6}"/>
  <bookViews>
    <workbookView xWindow="-110" yWindow="-110" windowWidth="19420" windowHeight="11500" xr2:uid="{00000000-000D-0000-FFFF-FFFF00000000}"/>
  </bookViews>
  <sheets>
    <sheet name="Reisekostenabrechnung" sheetId="1" r:id="rId1"/>
    <sheet name="Beschreibung" sheetId="2" r:id="rId2"/>
    <sheet name="Versions-Historie" sheetId="4" state="hidden" r:id="rId3"/>
    <sheet name="Spielklassen" sheetId="3" state="hidden" r:id="rId4"/>
  </sheets>
  <definedNames>
    <definedName name="_xlnm._FilterDatabase" localSheetId="0" hidden="1">Reisekostenabrechnung!$A$1:$L$13</definedName>
    <definedName name="Berta">Spielklassen!$F$15:$F$52</definedName>
    <definedName name="Datum">Reisekostenabrechnung!$P$11</definedName>
    <definedName name="datumsberechnung">Spielklassen!$F$56:$G$86</definedName>
    <definedName name="db">Spielklassen!$F$14:$G$52</definedName>
    <definedName name="_xlnm.Print_Area" localSheetId="0">Reisekostenabrechnung!$A$1:$Z$64</definedName>
    <definedName name="Liga">Reisekostenabrechnung!$D$11</definedName>
    <definedName name="Ligen">Spielklassen!$F$3:$G$6</definedName>
    <definedName name="matr">Spielklassen!$B$5:$C$9</definedName>
    <definedName name="spielklasse">Spielklassen!$B$15:$B$25</definedName>
    <definedName name="Stand_Datum">Spielklassen!$K$15</definedName>
    <definedName name="such1">Spielklassen!$B$19:$B$20</definedName>
    <definedName name="tage">Spielklassen!$B$3:$C$9</definedName>
    <definedName name="Versionsinfo">Spielklassen!$K$14</definedName>
    <definedName name="Z_F3BAE46E_DB25_44C1_A602_2D59E8463B83_.wvu.FilterData" localSheetId="0" hidden="1">Reisekostenabrechnung!$A$1:$L$13</definedName>
    <definedName name="Z_F3BAE46E_DB25_44C1_A602_2D59E8463B83_.wvu.PrintArea" localSheetId="0" hidden="1">Reisekostenabrechnung!$A$1:$Z$64</definedName>
    <definedName name="zusatz">Spielklassen!$F$3:$F$5</definedName>
  </definedNames>
  <calcPr calcId="191029"/>
  <customWorkbookViews>
    <customWorkbookView name="Sheep - Persönliche Ansicht" guid="{F3BAE46E-DB25-44C1-A602-2D59E8463B83}" mergeInterval="0" personalView="1" maximized="1" xWindow="1" yWindow="1" windowWidth="1920" windowHeight="85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W32" i="1" l="1"/>
  <c r="J32" i="1"/>
  <c r="J25" i="1"/>
  <c r="W25" i="1" l="1"/>
  <c r="J41" i="1"/>
  <c r="B59" i="1" l="1"/>
  <c r="O59" i="1" s="1"/>
  <c r="W41" i="1"/>
  <c r="B20" i="3" l="1"/>
  <c r="J39" i="1" l="1"/>
  <c r="J43" i="1" s="1"/>
  <c r="W39" i="1" l="1"/>
  <c r="W43" i="1" s="1"/>
  <c r="V46" i="1" s="1"/>
</calcChain>
</file>

<file path=xl/sharedStrings.xml><?xml version="1.0" encoding="utf-8"?>
<sst xmlns="http://schemas.openxmlformats.org/spreadsheetml/2006/main" count="170" uniqueCount="121">
  <si>
    <t>Halle</t>
  </si>
  <si>
    <t>in</t>
  </si>
  <si>
    <t>Spielklasse</t>
  </si>
  <si>
    <t>am</t>
  </si>
  <si>
    <t>um</t>
  </si>
  <si>
    <t>Uhr</t>
  </si>
  <si>
    <t>Heimverein</t>
  </si>
  <si>
    <t>Gastverein</t>
  </si>
  <si>
    <t>Reisekostenabrechnung</t>
  </si>
  <si>
    <t>für Schiedsrichter</t>
  </si>
  <si>
    <t>€</t>
  </si>
  <si>
    <t>Summe</t>
  </si>
  <si>
    <t>Betrag erhalten:</t>
  </si>
  <si>
    <t>Ort, Datum</t>
  </si>
  <si>
    <t>Unterschrift</t>
  </si>
  <si>
    <t>Fahrtkosten:</t>
  </si>
  <si>
    <t>PKW</t>
  </si>
  <si>
    <t>km - Fahrer</t>
  </si>
  <si>
    <t>km - Beifahrer</t>
  </si>
  <si>
    <t>( 0,30 € )</t>
  </si>
  <si>
    <t>( 0,05 € )</t>
  </si>
  <si>
    <t>öffentliche Verkehrsmittel ( Bahn / ÖPNV )</t>
  </si>
  <si>
    <t xml:space="preserve"> Achtung: Getrennte Anreise nur mit Genehmigung des zuständigen Schiedsrichterwartes!</t>
  </si>
  <si>
    <t>Sonntag</t>
  </si>
  <si>
    <t>Samstag</t>
  </si>
  <si>
    <t>Freitag</t>
  </si>
  <si>
    <t>Donnerstag</t>
  </si>
  <si>
    <t>Mittwoch</t>
  </si>
  <si>
    <t>Dienstag</t>
  </si>
  <si>
    <t>Montag</t>
  </si>
  <si>
    <t>Turnier</t>
  </si>
  <si>
    <t>Männer</t>
  </si>
  <si>
    <t>●</t>
  </si>
  <si>
    <t xml:space="preserve">Die Fahrtkosten ermitteln sich automatisch aus den eingetragenen Kilometern bei den Schiedsrichtern. </t>
  </si>
  <si>
    <t>Ort und Datum oberhalb der Unterschrift werden aus dem Abrechnungskopf entnommen.</t>
  </si>
  <si>
    <t>Meisterschaftsspiel-Nr.</t>
  </si>
  <si>
    <t xml:space="preserve">Wir versichern die Richtigkeit der vorgenannten Angaben und erklären, dass wir die erforderliche Steuererklärung selbst veranlassen. </t>
  </si>
  <si>
    <t>Die notwendigen Belege sind beigefügt bzw. lagen dem Verein zur Einsichtnahme vor.</t>
  </si>
  <si>
    <t>Frauen</t>
  </si>
  <si>
    <t>Qualifikation</t>
  </si>
  <si>
    <t>Kosten</t>
  </si>
  <si>
    <t>Liga</t>
  </si>
  <si>
    <t>such 1</t>
  </si>
  <si>
    <t>Sollte das Datum des Spiels ein Wochentag sein, so wird der Zuschlag von 10€ eingefügt.</t>
  </si>
  <si>
    <t>Straße, PLZ Wohnort</t>
  </si>
  <si>
    <t>Vorname + Name</t>
  </si>
  <si>
    <t>Spielleitungs-Entschädigungen</t>
  </si>
  <si>
    <t xml:space="preserve">Gesamtsumme  </t>
  </si>
  <si>
    <t>1.0</t>
  </si>
  <si>
    <t>Version</t>
  </si>
  <si>
    <t>Datum</t>
  </si>
  <si>
    <t>Änderungen</t>
  </si>
  <si>
    <r>
      <rPr>
        <b/>
        <sz val="9"/>
        <rFont val="Arial"/>
        <family val="2"/>
      </rPr>
      <t xml:space="preserve">Spielleitungs-Entschädigung </t>
    </r>
    <r>
      <rPr>
        <sz val="9"/>
        <rFont val="Arial"/>
        <family val="2"/>
      </rPr>
      <t>(s. Tabelle)</t>
    </r>
  </si>
  <si>
    <r>
      <rPr>
        <b/>
        <sz val="9"/>
        <rFont val="Arial"/>
        <family val="2"/>
      </rPr>
      <t>Zuschlag für Wochentagsspiele</t>
    </r>
    <r>
      <rPr>
        <i/>
        <sz val="9"/>
        <rFont val="Arial"/>
        <family val="2"/>
      </rPr>
      <t xml:space="preserve">
(außer Feiertage, alle Ligen +10.- €)</t>
    </r>
  </si>
  <si>
    <t xml:space="preserve">Turniere - </t>
  </si>
  <si>
    <t>Halbzeiten</t>
  </si>
  <si>
    <t xml:space="preserve">Alle hellblau hinterlegten Felder des Formulars können ausgefüllt werden. </t>
  </si>
  <si>
    <t>Die Spielklasse ist mit einem Klick auf das Dropdown-Menü im Feld Spielklasse auszuwählen. Die Spielleitungs-Entschädigung wird dann</t>
  </si>
  <si>
    <t>automatisch eingefügt.</t>
  </si>
  <si>
    <t>Erläuterungen zur Reisekostenabrechnung
für Schiedsrichter</t>
  </si>
  <si>
    <t>Kosten für einen 2. Schiedsrichter (Ansetzung eines Teams) werden nur angezeigt, wenn beide Schiedsrichter mit Namen eingetragen sind.</t>
  </si>
  <si>
    <t>Ausgaben für öffentliche Verkehrsmittel (Bus &amp; Bahn, Taxi) sind manuell einzugeben.</t>
  </si>
  <si>
    <t>"=VERKETTEN(DBSUMME(db;"Kosten";such1);;WENN(UND(Liga="HV-Pokal (einzelnes M-Spiel)";B7="Turnier");45WENN(UND(Liga="Qualifikation (einzelnes M-Spiel)";B7="Jugend A");30;WENN(UND(Liga="Qualifikation (einzelnes M-Spiel)";B7="Jugend B");25;WENN(UND(Liga="Qualifikation (einzelnes M-Spiel)";B7="Jugend C");20;"0,00 €")));"0,00 €")"</t>
  </si>
  <si>
    <t xml:space="preserve">Versionsinfo: </t>
  </si>
  <si>
    <t>Stand_datum:</t>
  </si>
  <si>
    <t>Frauen Kreisliga</t>
  </si>
  <si>
    <t>Grund-Version Anpassung aus HV: Spesensätze</t>
  </si>
  <si>
    <t>Kreisliga</t>
  </si>
  <si>
    <t>Kreisklasse</t>
  </si>
  <si>
    <t>Jugend</t>
  </si>
  <si>
    <t>A-Jugend männl. Kreisliga</t>
  </si>
  <si>
    <t>B-Jugend männl. Kreisliga</t>
  </si>
  <si>
    <t>B-Jugend männl. Kreisklasse</t>
  </si>
  <si>
    <t>C-Jugend männl. Kreisliga</t>
  </si>
  <si>
    <t>C-Jugend männl. Kreisklasse</t>
  </si>
  <si>
    <t>A-Jugend weibl. Kreisliga</t>
  </si>
  <si>
    <t>B-Jugend weibl. Kreisliga</t>
  </si>
  <si>
    <t>C-Jugend weibl. Kreisliga</t>
  </si>
  <si>
    <t>C-Jugend weibl. Kreisklasse</t>
  </si>
  <si>
    <t>D-Jugend männl. Kreisliga</t>
  </si>
  <si>
    <t>D-Jugend männl. Kreisklasse</t>
  </si>
  <si>
    <t>D-Jugend weibl. Kreisliga</t>
  </si>
  <si>
    <t>D-Jugend weibl. Kreisklasse</t>
  </si>
  <si>
    <t>1.1</t>
  </si>
  <si>
    <t>Neue Bezeichnung OWL-Liga übernommen</t>
  </si>
  <si>
    <t>1.2</t>
  </si>
  <si>
    <t>Neues Logo übernommen</t>
  </si>
  <si>
    <t>Männer Bezirksliga</t>
  </si>
  <si>
    <t>Männer Kreisliga</t>
  </si>
  <si>
    <t>Männer 1. Kreisklasse</t>
  </si>
  <si>
    <t>Männer 2. Kreisklasse</t>
  </si>
  <si>
    <t>Männer 3. Kreisklasse</t>
  </si>
  <si>
    <t>Frauen Bezirksliga</t>
  </si>
  <si>
    <t>A-Jugend männl. Bezirksliga</t>
  </si>
  <si>
    <t>B-Jugend männl. Bezirksliga</t>
  </si>
  <si>
    <t>C-Jugend männl. Bezirksliga</t>
  </si>
  <si>
    <t>A-Jugend weibl. Bezirksliga</t>
  </si>
  <si>
    <t>B-Jugend weibl. Bezirksliga</t>
  </si>
  <si>
    <t>C-Jugend weibl. Bezirksliga</t>
  </si>
  <si>
    <t>1.3</t>
  </si>
  <si>
    <t>Bezirksliga</t>
  </si>
  <si>
    <t>A-Jg. (OL)</t>
  </si>
  <si>
    <r>
      <t xml:space="preserve">Wichtig! </t>
    </r>
    <r>
      <rPr>
        <b/>
        <sz val="14"/>
        <rFont val="Arial"/>
        <family val="2"/>
      </rPr>
      <t>→</t>
    </r>
    <r>
      <rPr>
        <b/>
        <sz val="12"/>
        <rFont val="Arial"/>
        <family val="2"/>
      </rPr>
      <t xml:space="preserve"> Sollte der Tag </t>
    </r>
    <r>
      <rPr>
        <b/>
        <u/>
        <sz val="12"/>
        <rFont val="Arial"/>
        <family val="2"/>
      </rPr>
      <t>jedoch ein Feiertag sein</t>
    </r>
    <r>
      <rPr>
        <b/>
        <sz val="12"/>
        <rFont val="Arial"/>
        <family val="2"/>
      </rPr>
      <t>, so sind die 10€ manuell durch Löschen der Formel in den Feldern "J32" und "W32" zu entfernen.</t>
    </r>
  </si>
  <si>
    <t>B-Jg. (RL/OL)</t>
  </si>
  <si>
    <t>C.Jg. (RL/OL)</t>
  </si>
  <si>
    <t>B-Jugend männl. Oberliga</t>
  </si>
  <si>
    <t>C-Jugend männl. Oberliga</t>
  </si>
  <si>
    <t>A-Jugend weibl. Oberliga</t>
  </si>
  <si>
    <t>B-Jugend weibl. Regionalliga</t>
  </si>
  <si>
    <t>B-Jugend weibl. Oberliga</t>
  </si>
  <si>
    <t>C-Jugend weibl. Regionalliga</t>
  </si>
  <si>
    <t>C-Jugend weibl. Oberliga</t>
  </si>
  <si>
    <t>Anpassung Ligen-Bezeichnungen und Aufgriff vom Kreis angesetzte HV-Klassen</t>
  </si>
  <si>
    <t>1.4</t>
  </si>
  <si>
    <t>Anpassung Spesensatz Bezirksliga und Fahrtkostenpauschale</t>
  </si>
  <si>
    <t>( 0,38 € )</t>
  </si>
  <si>
    <t>Abrechnung mit km-Satz von 30 Cent</t>
  </si>
  <si>
    <t>ODER: Abrechnung mit km-Satz von 38 Cent</t>
  </si>
  <si>
    <t>Zur Saison 2026/27 ist eine Pauschale von 38 Cent pro Kilometer vorgesehen.Der Mehrbetrag von 8 Cent ist allerdings steuerpflichtig. Daher kann auch die steuerfreie Pauschale von 30 Cent genutzt werden.</t>
  </si>
  <si>
    <r>
      <rPr>
        <b/>
        <sz val="12"/>
        <rFont val="Arial"/>
        <family val="2"/>
      </rPr>
      <t>Hinweise zu den Kilometer-Pauschalen</t>
    </r>
    <r>
      <rPr>
        <sz val="12"/>
        <rFont val="Arial"/>
        <family val="2"/>
      </rPr>
      <t>:</t>
    </r>
  </si>
  <si>
    <t>Version 1.4 (24.08.2026)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</si>
</sst>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[$€-1]_-;\-* #,##0.00\ [$€-1]_-;_-* &quot;-&quot;??\ [$€-1]_-"/>
    <numFmt numFmtId="165" formatCode="#,##0.00\ &quot;€&quot;"/>
    <numFmt numFmtId="166" formatCode="h:mm;@"/>
    <numFmt numFmtId="167" formatCode="dddd"/>
    <numFmt numFmtId="168" formatCode="#,##0.00_ ;\-#,##0.00\ "/>
  </numFmts>
  <fonts count="30">
    <font>
      <sz val="10"/>
      <name val="Arial"/>
    </font>
    <font>
      <b/>
      <sz val="20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7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18"/>
      <name val="Arial"/>
      <family val="2"/>
    </font>
    <font>
      <sz val="9"/>
      <name val="Arial"/>
      <family val="2"/>
    </font>
    <font>
      <sz val="9"/>
      <name val="Arial Narrow"/>
      <family val="2"/>
    </font>
    <font>
      <b/>
      <sz val="9"/>
      <name val="Arial"/>
      <family val="2"/>
    </font>
    <font>
      <b/>
      <sz val="9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b/>
      <sz val="12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9"/>
      <name val="Arial "/>
    </font>
    <font>
      <b/>
      <sz val="7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u/>
      <sz val="10"/>
      <color theme="10"/>
      <name val="Arial"/>
      <family val="2"/>
    </font>
    <font>
      <sz val="12"/>
      <name val="Arial Rounded MT Bold"/>
      <family val="2"/>
    </font>
    <font>
      <i/>
      <sz val="9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202">
    <xf numFmtId="0" fontId="0" fillId="0" borderId="0" xfId="0"/>
    <xf numFmtId="0" fontId="4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0" fontId="0" fillId="0" borderId="0" xfId="0" applyProtection="1"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left" vertical="center"/>
      <protection hidden="1"/>
    </xf>
    <xf numFmtId="0" fontId="5" fillId="0" borderId="8" xfId="0" applyFont="1" applyBorder="1" applyAlignment="1" applyProtection="1">
      <alignment vertical="center"/>
      <protection hidden="1"/>
    </xf>
    <xf numFmtId="0" fontId="10" fillId="0" borderId="1" xfId="0" applyFont="1" applyBorder="1" applyAlignment="1" applyProtection="1">
      <alignment vertical="center"/>
      <protection hidden="1"/>
    </xf>
    <xf numFmtId="0" fontId="10" fillId="0" borderId="1" xfId="0" applyFont="1" applyBorder="1" applyAlignment="1" applyProtection="1">
      <alignment horizontal="left"/>
      <protection hidden="1"/>
    </xf>
    <xf numFmtId="0" fontId="10" fillId="0" borderId="1" xfId="0" applyFont="1" applyBorder="1" applyProtection="1">
      <protection hidden="1"/>
    </xf>
    <xf numFmtId="0" fontId="4" fillId="0" borderId="9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22" fontId="4" fillId="0" borderId="0" xfId="0" applyNumberFormat="1" applyFont="1" applyAlignment="1" applyProtection="1">
      <alignment horizontal="center" vertical="center"/>
      <protection hidden="1"/>
    </xf>
    <xf numFmtId="0" fontId="4" fillId="0" borderId="8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5" fillId="0" borderId="6" xfId="0" applyFont="1" applyBorder="1" applyAlignment="1" applyProtection="1">
      <alignment horizontal="left" vertical="center"/>
      <protection hidden="1"/>
    </xf>
    <xf numFmtId="0" fontId="10" fillId="0" borderId="10" xfId="0" applyFont="1" applyBorder="1" applyAlignment="1" applyProtection="1">
      <alignment horizontal="left"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3" fillId="0" borderId="6" xfId="0" applyFont="1" applyBorder="1" applyAlignment="1" applyProtection="1">
      <alignment vertical="center"/>
      <protection hidden="1"/>
    </xf>
    <xf numFmtId="0" fontId="3" fillId="0" borderId="5" xfId="0" applyFont="1" applyBorder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/>
      <protection hidden="1"/>
    </xf>
    <xf numFmtId="0" fontId="17" fillId="0" borderId="0" xfId="0" applyFont="1" applyProtection="1">
      <protection hidden="1"/>
    </xf>
    <xf numFmtId="0" fontId="17" fillId="0" borderId="0" xfId="0" applyFont="1" applyAlignment="1" applyProtection="1">
      <alignment horizontal="left"/>
      <protection hidden="1"/>
    </xf>
    <xf numFmtId="0" fontId="15" fillId="0" borderId="0" xfId="0" applyFont="1" applyProtection="1">
      <protection hidden="1"/>
    </xf>
    <xf numFmtId="167" fontId="3" fillId="0" borderId="0" xfId="0" applyNumberFormat="1" applyFont="1" applyProtection="1">
      <protection hidden="1"/>
    </xf>
    <xf numFmtId="0" fontId="3" fillId="0" borderId="0" xfId="0" applyFont="1" applyProtection="1">
      <protection hidden="1"/>
    </xf>
    <xf numFmtId="0" fontId="16" fillId="0" borderId="0" xfId="0" applyFont="1" applyProtection="1">
      <protection hidden="1"/>
    </xf>
    <xf numFmtId="0" fontId="9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hidden="1"/>
    </xf>
    <xf numFmtId="165" fontId="13" fillId="0" borderId="0" xfId="0" applyNumberFormat="1" applyFont="1" applyAlignment="1" applyProtection="1">
      <alignment vertical="center"/>
      <protection hidden="1"/>
    </xf>
    <xf numFmtId="0" fontId="0" fillId="0" borderId="0" xfId="0" applyAlignment="1" applyProtection="1">
      <alignment horizont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0" fontId="13" fillId="0" borderId="0" xfId="0" applyFont="1" applyProtection="1">
      <protection hidden="1"/>
    </xf>
    <xf numFmtId="44" fontId="13" fillId="0" borderId="0" xfId="2" applyFont="1" applyBorder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0" fontId="6" fillId="0" borderId="0" xfId="0" applyFont="1" applyAlignment="1" applyProtection="1">
      <alignment horizontal="left" vertical="center"/>
      <protection hidden="1"/>
    </xf>
    <xf numFmtId="44" fontId="13" fillId="0" borderId="0" xfId="2" applyFont="1" applyBorder="1" applyAlignment="1" applyProtection="1">
      <alignment horizontal="left" vertical="center"/>
      <protection hidden="1"/>
    </xf>
    <xf numFmtId="0" fontId="24" fillId="0" borderId="1" xfId="0" applyFont="1" applyBorder="1" applyAlignment="1" applyProtection="1">
      <alignment horizontal="left" vertical="center"/>
      <protection hidden="1"/>
    </xf>
    <xf numFmtId="0" fontId="2" fillId="0" borderId="1" xfId="0" applyFont="1" applyBorder="1" applyAlignment="1" applyProtection="1">
      <alignment horizontal="left" vertical="center"/>
      <protection hidden="1"/>
    </xf>
    <xf numFmtId="0" fontId="3" fillId="0" borderId="1" xfId="0" applyFont="1" applyBorder="1" applyAlignment="1" applyProtection="1">
      <alignment horizontal="left" vertical="center"/>
      <protection hidden="1"/>
    </xf>
    <xf numFmtId="0" fontId="24" fillId="0" borderId="2" xfId="0" applyFont="1" applyBorder="1" applyAlignment="1" applyProtection="1">
      <alignment horizontal="left" vertical="center"/>
      <protection hidden="1"/>
    </xf>
    <xf numFmtId="0" fontId="10" fillId="0" borderId="0" xfId="0" applyFont="1" applyProtection="1"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3" fillId="0" borderId="3" xfId="0" applyFont="1" applyBorder="1" applyAlignment="1" applyProtection="1">
      <alignment horizontal="left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0" fillId="0" borderId="3" xfId="0" applyBorder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9" fillId="0" borderId="7" xfId="0" applyFont="1" applyBorder="1" applyAlignment="1" applyProtection="1">
      <alignment horizontal="center"/>
      <protection hidden="1"/>
    </xf>
    <xf numFmtId="0" fontId="0" fillId="0" borderId="0" xfId="0" applyAlignment="1">
      <alignment horizontal="left"/>
    </xf>
    <xf numFmtId="0" fontId="27" fillId="3" borderId="19" xfId="0" applyFont="1" applyFill="1" applyBorder="1" applyAlignment="1">
      <alignment horizontal="left"/>
    </xf>
    <xf numFmtId="0" fontId="0" fillId="0" borderId="19" xfId="0" applyBorder="1" applyAlignment="1">
      <alignment horizontal="left"/>
    </xf>
    <xf numFmtId="14" fontId="0" fillId="0" borderId="19" xfId="0" applyNumberFormat="1" applyBorder="1" applyAlignment="1">
      <alignment horizontal="left"/>
    </xf>
    <xf numFmtId="14" fontId="0" fillId="0" borderId="19" xfId="0" applyNumberFormat="1" applyBorder="1" applyAlignment="1">
      <alignment horizontal="left" vertical="top"/>
    </xf>
    <xf numFmtId="0" fontId="3" fillId="0" borderId="19" xfId="0" applyFont="1" applyBorder="1" applyAlignment="1">
      <alignment horizontal="left" vertical="top" wrapText="1"/>
    </xf>
    <xf numFmtId="0" fontId="9" fillId="0" borderId="0" xfId="0" applyFont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10" fillId="0" borderId="5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0" fillId="0" borderId="6" xfId="0" applyFont="1" applyBorder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left"/>
      <protection hidden="1"/>
    </xf>
    <xf numFmtId="0" fontId="9" fillId="0" borderId="10" xfId="0" applyFont="1" applyBorder="1" applyAlignment="1" applyProtection="1">
      <alignment horizontal="left" vertical="center"/>
      <protection hidden="1"/>
    </xf>
    <xf numFmtId="0" fontId="9" fillId="0" borderId="7" xfId="0" applyFont="1" applyBorder="1" applyAlignment="1" applyProtection="1">
      <alignment horizontal="left"/>
      <protection hidden="1"/>
    </xf>
    <xf numFmtId="0" fontId="3" fillId="0" borderId="19" xfId="0" applyFont="1" applyBorder="1" applyAlignment="1">
      <alignment horizontal="left"/>
    </xf>
    <xf numFmtId="164" fontId="4" fillId="0" borderId="0" xfId="1" applyFont="1" applyBorder="1" applyAlignment="1" applyProtection="1">
      <alignment horizontal="center" vertical="center"/>
      <protection hidden="1"/>
    </xf>
    <xf numFmtId="49" fontId="0" fillId="0" borderId="19" xfId="0" applyNumberFormat="1" applyBorder="1" applyAlignment="1">
      <alignment horizontal="left"/>
    </xf>
    <xf numFmtId="0" fontId="29" fillId="0" borderId="0" xfId="0" applyFont="1"/>
    <xf numFmtId="0" fontId="3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14" fontId="0" fillId="0" borderId="0" xfId="0" applyNumberFormat="1" applyProtection="1">
      <protection hidden="1"/>
    </xf>
    <xf numFmtId="16" fontId="3" fillId="0" borderId="0" xfId="0" quotePrefix="1" applyNumberFormat="1" applyFont="1" applyProtection="1">
      <protection hidden="1"/>
    </xf>
    <xf numFmtId="49" fontId="3" fillId="0" borderId="19" xfId="0" applyNumberFormat="1" applyFont="1" applyBorder="1" applyAlignment="1">
      <alignment horizontal="left"/>
    </xf>
    <xf numFmtId="14" fontId="3" fillId="0" borderId="19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 vertical="top"/>
    </xf>
    <xf numFmtId="49" fontId="6" fillId="0" borderId="0" xfId="0" applyNumberFormat="1" applyFont="1" applyAlignment="1" applyProtection="1">
      <alignment horizontal="center" vertical="center"/>
      <protection hidden="1"/>
    </xf>
    <xf numFmtId="44" fontId="9" fillId="0" borderId="0" xfId="2" applyFont="1" applyBorder="1" applyAlignment="1" applyProtection="1">
      <alignment vertical="center"/>
      <protection hidden="1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44" fontId="13" fillId="0" borderId="24" xfId="2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horizontal="left" vertical="center"/>
      <protection hidden="1"/>
    </xf>
    <xf numFmtId="0" fontId="5" fillId="0" borderId="24" xfId="0" applyFont="1" applyBorder="1" applyAlignment="1" applyProtection="1">
      <alignment horizontal="left" vertical="center"/>
      <protection hidden="1"/>
    </xf>
    <xf numFmtId="0" fontId="10" fillId="0" borderId="24" xfId="0" applyFont="1" applyBorder="1" applyAlignment="1" applyProtection="1">
      <alignment horizontal="left" vertical="center"/>
      <protection hidden="1"/>
    </xf>
    <xf numFmtId="0" fontId="4" fillId="0" borderId="25" xfId="0" applyFont="1" applyBorder="1" applyAlignment="1" applyProtection="1">
      <alignment horizontal="center" vertical="center"/>
      <protection hidden="1"/>
    </xf>
    <xf numFmtId="0" fontId="10" fillId="0" borderId="11" xfId="0" applyFont="1" applyBorder="1" applyAlignment="1" applyProtection="1">
      <alignment horizontal="center" vertical="center"/>
      <protection hidden="1"/>
    </xf>
    <xf numFmtId="0" fontId="10" fillId="0" borderId="26" xfId="0" applyFont="1" applyBorder="1" applyAlignment="1" applyProtection="1">
      <alignment horizontal="center" vertical="center"/>
      <protection hidden="1"/>
    </xf>
    <xf numFmtId="0" fontId="10" fillId="0" borderId="10" xfId="0" applyFont="1" applyBorder="1" applyAlignment="1" applyProtection="1">
      <alignment horizontal="center" vertical="center"/>
      <protection hidden="1"/>
    </xf>
    <xf numFmtId="0" fontId="10" fillId="0" borderId="28" xfId="0" applyFont="1" applyBorder="1" applyAlignment="1" applyProtection="1">
      <alignment horizontal="center" vertical="center"/>
      <protection hidden="1"/>
    </xf>
    <xf numFmtId="0" fontId="10" fillId="0" borderId="29" xfId="0" applyFont="1" applyBorder="1" applyAlignment="1" applyProtection="1">
      <alignment horizontal="center" vertical="center"/>
      <protection hidden="1"/>
    </xf>
    <xf numFmtId="0" fontId="10" fillId="0" borderId="27" xfId="0" applyFont="1" applyBorder="1" applyAlignment="1" applyProtection="1">
      <alignment horizontal="center" vertical="center"/>
      <protection hidden="1"/>
    </xf>
    <xf numFmtId="0" fontId="13" fillId="2" borderId="7" xfId="0" applyFont="1" applyFill="1" applyBorder="1" applyAlignment="1" applyProtection="1">
      <alignment vertical="center"/>
      <protection locked="0"/>
    </xf>
    <xf numFmtId="0" fontId="9" fillId="0" borderId="10" xfId="0" applyFont="1" applyBorder="1" applyAlignment="1" applyProtection="1">
      <alignment horizontal="left" vertical="top"/>
      <protection hidden="1"/>
    </xf>
    <xf numFmtId="0" fontId="13" fillId="2" borderId="7" xfId="0" applyFont="1" applyFill="1" applyBorder="1" applyAlignment="1" applyProtection="1">
      <alignment horizontal="left" vertical="center"/>
      <protection locked="0"/>
    </xf>
    <xf numFmtId="0" fontId="10" fillId="0" borderId="20" xfId="0" applyFont="1" applyBorder="1" applyAlignment="1" applyProtection="1">
      <alignment horizontal="center" vertical="center"/>
      <protection hidden="1"/>
    </xf>
    <xf numFmtId="0" fontId="10" fillId="0" borderId="21" xfId="0" applyFont="1" applyBorder="1" applyAlignment="1" applyProtection="1">
      <alignment horizontal="center" vertical="center"/>
      <protection hidden="1"/>
    </xf>
    <xf numFmtId="0" fontId="10" fillId="0" borderId="22" xfId="0" applyFont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hidden="1"/>
    </xf>
    <xf numFmtId="2" fontId="13" fillId="0" borderId="7" xfId="0" applyNumberFormat="1" applyFont="1" applyBorder="1" applyAlignment="1" applyProtection="1">
      <alignment horizontal="right" vertical="center"/>
      <protection hidden="1"/>
    </xf>
    <xf numFmtId="168" fontId="13" fillId="0" borderId="7" xfId="2" applyNumberFormat="1" applyFont="1" applyBorder="1" applyAlignment="1" applyProtection="1">
      <alignment horizontal="right" vertical="center"/>
      <protection hidden="1"/>
    </xf>
    <xf numFmtId="0" fontId="0" fillId="0" borderId="0" xfId="0" applyAlignment="1" applyProtection="1">
      <alignment horizontal="center"/>
      <protection hidden="1"/>
    </xf>
    <xf numFmtId="0" fontId="12" fillId="0" borderId="10" xfId="0" applyFont="1" applyBorder="1" applyAlignment="1" applyProtection="1">
      <alignment horizontal="left" vertical="center"/>
      <protection hidden="1"/>
    </xf>
    <xf numFmtId="49" fontId="6" fillId="0" borderId="0" xfId="0" applyNumberFormat="1" applyFont="1" applyAlignment="1" applyProtection="1">
      <alignment horizontal="center" vertical="center"/>
      <protection hidden="1"/>
    </xf>
    <xf numFmtId="0" fontId="10" fillId="0" borderId="23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0" fillId="0" borderId="24" xfId="0" applyFont="1" applyBorder="1" applyAlignment="1" applyProtection="1">
      <alignment horizontal="center" vertical="center"/>
      <protection hidden="1"/>
    </xf>
    <xf numFmtId="168" fontId="13" fillId="0" borderId="11" xfId="2" applyNumberFormat="1" applyFont="1" applyBorder="1" applyAlignment="1" applyProtection="1">
      <alignment horizontal="right" vertical="center"/>
      <protection hidden="1"/>
    </xf>
    <xf numFmtId="168" fontId="18" fillId="0" borderId="0" xfId="2" applyNumberFormat="1" applyFont="1" applyBorder="1" applyAlignment="1" applyProtection="1">
      <alignment horizontal="right" vertical="center"/>
      <protection hidden="1"/>
    </xf>
    <xf numFmtId="168" fontId="18" fillId="0" borderId="12" xfId="2" applyNumberFormat="1" applyFont="1" applyBorder="1" applyAlignment="1" applyProtection="1">
      <alignment horizontal="right" vertical="center"/>
      <protection hidden="1"/>
    </xf>
    <xf numFmtId="44" fontId="18" fillId="0" borderId="0" xfId="2" applyFont="1" applyBorder="1" applyAlignment="1" applyProtection="1">
      <alignment horizontal="left" vertical="center"/>
      <protection hidden="1"/>
    </xf>
    <xf numFmtId="2" fontId="13" fillId="0" borderId="7" xfId="2" applyNumberFormat="1" applyFont="1" applyBorder="1" applyAlignment="1" applyProtection="1">
      <alignment horizontal="right" vertical="center"/>
      <protection locked="0"/>
    </xf>
    <xf numFmtId="168" fontId="13" fillId="0" borderId="7" xfId="2" applyNumberFormat="1" applyFont="1" applyBorder="1" applyAlignment="1" applyProtection="1">
      <alignment horizontal="right" vertical="center"/>
      <protection locked="0"/>
    </xf>
    <xf numFmtId="0" fontId="4" fillId="0" borderId="2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4" fillId="0" borderId="24" xfId="0" applyFont="1" applyBorder="1" applyAlignment="1" applyProtection="1">
      <alignment horizontal="center" vertical="center"/>
      <protection hidden="1"/>
    </xf>
    <xf numFmtId="0" fontId="0" fillId="0" borderId="6" xfId="0" applyBorder="1" applyAlignment="1" applyProtection="1">
      <alignment horizontal="center"/>
      <protection hidden="1"/>
    </xf>
    <xf numFmtId="168" fontId="13" fillId="2" borderId="7" xfId="2" applyNumberFormat="1" applyFont="1" applyFill="1" applyBorder="1" applyAlignment="1" applyProtection="1">
      <alignment horizontal="right" vertical="center"/>
      <protection locked="0"/>
    </xf>
    <xf numFmtId="0" fontId="12" fillId="0" borderId="7" xfId="0" applyFont="1" applyBorder="1" applyAlignment="1">
      <alignment horizontal="center" vertical="center"/>
    </xf>
    <xf numFmtId="0" fontId="9" fillId="0" borderId="15" xfId="0" applyFont="1" applyBorder="1" applyAlignment="1" applyProtection="1">
      <alignment horizontal="left" vertical="center"/>
      <protection hidden="1"/>
    </xf>
    <xf numFmtId="0" fontId="9" fillId="0" borderId="16" xfId="0" applyFont="1" applyBorder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44" fontId="9" fillId="0" borderId="13" xfId="2" applyFont="1" applyFill="1" applyBorder="1" applyAlignment="1" applyProtection="1">
      <alignment horizontal="right" vertical="center" wrapText="1"/>
      <protection hidden="1"/>
    </xf>
    <xf numFmtId="44" fontId="9" fillId="0" borderId="14" xfId="2" applyFont="1" applyFill="1" applyBorder="1" applyAlignment="1" applyProtection="1">
      <alignment horizontal="right" vertical="center" wrapText="1"/>
      <protection hidden="1"/>
    </xf>
    <xf numFmtId="0" fontId="3" fillId="0" borderId="13" xfId="0" applyFont="1" applyBorder="1" applyAlignment="1" applyProtection="1">
      <alignment horizontal="center" vertical="center"/>
      <protection hidden="1"/>
    </xf>
    <xf numFmtId="0" fontId="3" fillId="0" borderId="1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16" xfId="0" applyFont="1" applyBorder="1" applyAlignment="1" applyProtection="1">
      <alignment horizontal="center" vertical="center"/>
      <protection hidden="1"/>
    </xf>
    <xf numFmtId="0" fontId="3" fillId="0" borderId="17" xfId="0" applyFont="1" applyBorder="1" applyAlignment="1" applyProtection="1">
      <alignment horizontal="center" vertical="center"/>
      <protection hidden="1"/>
    </xf>
    <xf numFmtId="0" fontId="3" fillId="0" borderId="18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left" vertical="center" wrapText="1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24" fillId="0" borderId="0" xfId="0" applyFont="1" applyAlignment="1" applyProtection="1">
      <alignment horizontal="left" vertical="top"/>
      <protection hidden="1"/>
    </xf>
    <xf numFmtId="0" fontId="9" fillId="0" borderId="13" xfId="0" applyFont="1" applyBorder="1" applyAlignment="1" applyProtection="1">
      <alignment horizontal="left" vertical="center"/>
      <protection hidden="1"/>
    </xf>
    <xf numFmtId="0" fontId="9" fillId="0" borderId="14" xfId="0" applyFont="1" applyBorder="1" applyAlignment="1" applyProtection="1">
      <alignment horizontal="left" vertical="center"/>
      <protection hidden="1"/>
    </xf>
    <xf numFmtId="44" fontId="9" fillId="0" borderId="10" xfId="2" applyFont="1" applyFill="1" applyBorder="1" applyAlignment="1" applyProtection="1">
      <alignment horizontal="right" vertical="center" wrapText="1"/>
      <protection hidden="1"/>
    </xf>
    <xf numFmtId="165" fontId="9" fillId="0" borderId="0" xfId="2" applyNumberFormat="1" applyFont="1" applyFill="1" applyBorder="1" applyAlignment="1" applyProtection="1">
      <alignment horizontal="right" vertical="center"/>
      <protection hidden="1"/>
    </xf>
    <xf numFmtId="165" fontId="9" fillId="0" borderId="16" xfId="2" applyNumberFormat="1" applyFont="1" applyFill="1" applyBorder="1" applyAlignment="1" applyProtection="1">
      <alignment horizontal="right" vertical="center"/>
      <protection hidden="1"/>
    </xf>
    <xf numFmtId="165" fontId="9" fillId="0" borderId="7" xfId="2" applyNumberFormat="1" applyFont="1" applyFill="1" applyBorder="1" applyAlignment="1" applyProtection="1">
      <alignment horizontal="right" vertical="center"/>
      <protection hidden="1"/>
    </xf>
    <xf numFmtId="165" fontId="9" fillId="0" borderId="18" xfId="2" applyNumberFormat="1" applyFont="1" applyFill="1" applyBorder="1" applyAlignment="1" applyProtection="1">
      <alignment horizontal="right" vertical="center"/>
      <protection hidden="1"/>
    </xf>
    <xf numFmtId="0" fontId="25" fillId="0" borderId="0" xfId="0" applyFont="1" applyAlignment="1" applyProtection="1">
      <alignment horizontal="left" vertical="top"/>
      <protection hidden="1"/>
    </xf>
    <xf numFmtId="0" fontId="11" fillId="0" borderId="0" xfId="0" applyFont="1" applyAlignment="1" applyProtection="1">
      <alignment horizontal="center" vertical="center"/>
      <protection hidden="1"/>
    </xf>
    <xf numFmtId="0" fontId="9" fillId="0" borderId="17" xfId="0" applyFont="1" applyBorder="1" applyAlignment="1" applyProtection="1">
      <alignment horizontal="left" vertical="center"/>
      <protection hidden="1"/>
    </xf>
    <xf numFmtId="0" fontId="9" fillId="0" borderId="18" xfId="0" applyFont="1" applyBorder="1" applyAlignment="1" applyProtection="1">
      <alignment horizontal="left" vertical="center"/>
      <protection hidden="1"/>
    </xf>
    <xf numFmtId="0" fontId="18" fillId="0" borderId="0" xfId="0" applyFont="1" applyAlignment="1" applyProtection="1">
      <alignment horizontal="right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4" fontId="13" fillId="2" borderId="7" xfId="0" applyNumberFormat="1" applyFont="1" applyFill="1" applyBorder="1" applyAlignment="1" applyProtection="1">
      <alignment horizontal="center"/>
      <protection locked="0"/>
    </xf>
    <xf numFmtId="166" fontId="13" fillId="2" borderId="7" xfId="0" applyNumberFormat="1" applyFont="1" applyFill="1" applyBorder="1" applyAlignment="1" applyProtection="1">
      <alignment horizontal="center"/>
      <protection locked="0"/>
    </xf>
    <xf numFmtId="0" fontId="13" fillId="2" borderId="7" xfId="0" applyFont="1" applyFill="1" applyBorder="1" applyAlignment="1" applyProtection="1">
      <alignment horizontal="center"/>
      <protection locked="0"/>
    </xf>
    <xf numFmtId="0" fontId="9" fillId="0" borderId="7" xfId="0" applyFont="1" applyBorder="1" applyProtection="1">
      <protection hidden="1"/>
    </xf>
    <xf numFmtId="0" fontId="9" fillId="0" borderId="7" xfId="0" applyFont="1" applyBorder="1" applyAlignment="1" applyProtection="1">
      <alignment horizontal="left"/>
      <protection hidden="1"/>
    </xf>
    <xf numFmtId="0" fontId="13" fillId="2" borderId="7" xfId="0" applyFont="1" applyFill="1" applyBorder="1" applyAlignment="1" applyProtection="1">
      <alignment horizontal="center" vertical="center"/>
      <protection locked="0"/>
    </xf>
    <xf numFmtId="0" fontId="13" fillId="2" borderId="7" xfId="0" applyFont="1" applyFill="1" applyBorder="1" applyAlignment="1" applyProtection="1">
      <alignment horizontal="left"/>
      <protection locked="0"/>
    </xf>
    <xf numFmtId="0" fontId="13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164" fontId="5" fillId="0" borderId="5" xfId="1" applyFont="1" applyBorder="1" applyAlignment="1" applyProtection="1">
      <alignment horizontal="center" vertical="center"/>
      <protection hidden="1"/>
    </xf>
    <xf numFmtId="164" fontId="5" fillId="0" borderId="0" xfId="1" applyFont="1" applyBorder="1" applyAlignment="1" applyProtection="1">
      <alignment horizontal="center" vertical="center"/>
      <protection hidden="1"/>
    </xf>
    <xf numFmtId="164" fontId="5" fillId="0" borderId="6" xfId="1" applyFont="1" applyBorder="1" applyAlignment="1" applyProtection="1">
      <alignment horizontal="center" vertical="center"/>
      <protection hidden="1"/>
    </xf>
    <xf numFmtId="0" fontId="13" fillId="0" borderId="3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165" fontId="9" fillId="0" borderId="15" xfId="2" applyNumberFormat="1" applyFont="1" applyFill="1" applyBorder="1" applyAlignment="1" applyProtection="1">
      <alignment horizontal="right" vertical="center"/>
      <protection hidden="1"/>
    </xf>
    <xf numFmtId="165" fontId="9" fillId="0" borderId="15" xfId="2" applyNumberFormat="1" applyFont="1" applyFill="1" applyBorder="1" applyAlignment="1" applyProtection="1">
      <alignment vertical="center"/>
      <protection hidden="1"/>
    </xf>
    <xf numFmtId="165" fontId="9" fillId="0" borderId="16" xfId="2" applyNumberFormat="1" applyFont="1" applyFill="1" applyBorder="1" applyAlignment="1" applyProtection="1">
      <alignment vertical="center"/>
      <protection hidden="1"/>
    </xf>
    <xf numFmtId="0" fontId="13" fillId="0" borderId="7" xfId="0" applyFont="1" applyBorder="1" applyAlignment="1">
      <alignment horizontal="center"/>
    </xf>
    <xf numFmtId="165" fontId="9" fillId="0" borderId="17" xfId="2" applyNumberFormat="1" applyFont="1" applyFill="1" applyBorder="1" applyAlignment="1" applyProtection="1">
      <alignment vertical="center"/>
      <protection hidden="1"/>
    </xf>
    <xf numFmtId="165" fontId="9" fillId="0" borderId="18" xfId="2" applyNumberFormat="1" applyFont="1" applyFill="1" applyBorder="1" applyAlignment="1" applyProtection="1">
      <alignment vertical="center"/>
      <protection hidden="1"/>
    </xf>
    <xf numFmtId="1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44" fontId="9" fillId="0" borderId="10" xfId="2" applyFont="1" applyBorder="1" applyAlignment="1" applyProtection="1">
      <alignment horizontal="center" vertical="center"/>
      <protection hidden="1"/>
    </xf>
    <xf numFmtId="44" fontId="9" fillId="0" borderId="14" xfId="2" applyFont="1" applyBorder="1" applyAlignment="1" applyProtection="1">
      <alignment horizontal="center" vertical="center"/>
      <protection hidden="1"/>
    </xf>
    <xf numFmtId="44" fontId="9" fillId="0" borderId="0" xfId="2" applyFont="1" applyBorder="1" applyAlignment="1" applyProtection="1">
      <alignment horizontal="center" vertical="center"/>
      <protection hidden="1"/>
    </xf>
    <xf numFmtId="44" fontId="9" fillId="0" borderId="16" xfId="2" applyFont="1" applyBorder="1" applyAlignment="1" applyProtection="1">
      <alignment horizontal="center" vertical="center"/>
      <protection hidden="1"/>
    </xf>
    <xf numFmtId="44" fontId="9" fillId="0" borderId="7" xfId="2" applyFont="1" applyBorder="1" applyAlignment="1" applyProtection="1">
      <alignment horizontal="center" vertical="center"/>
      <protection hidden="1"/>
    </xf>
    <xf numFmtId="44" fontId="9" fillId="0" borderId="18" xfId="2" applyFont="1" applyBorder="1" applyAlignment="1" applyProtection="1">
      <alignment horizontal="center" vertical="center"/>
      <protection hidden="1"/>
    </xf>
    <xf numFmtId="0" fontId="9" fillId="0" borderId="13" xfId="0" applyFont="1" applyBorder="1" applyAlignment="1" applyProtection="1">
      <alignment horizontal="center" vertical="center"/>
      <protection hidden="1"/>
    </xf>
    <xf numFmtId="0" fontId="9" fillId="0" borderId="14" xfId="0" applyFont="1" applyBorder="1" applyAlignment="1" applyProtection="1">
      <alignment horizontal="center" vertical="center"/>
      <protection hidden="1"/>
    </xf>
    <xf numFmtId="0" fontId="9" fillId="0" borderId="15" xfId="0" applyFont="1" applyBorder="1" applyAlignment="1" applyProtection="1">
      <alignment horizontal="center" vertical="center"/>
      <protection hidden="1"/>
    </xf>
    <xf numFmtId="0" fontId="9" fillId="0" borderId="16" xfId="0" applyFont="1" applyBorder="1" applyAlignment="1" applyProtection="1">
      <alignment horizontal="center" vertical="center"/>
      <protection hidden="1"/>
    </xf>
    <xf numFmtId="0" fontId="9" fillId="0" borderId="17" xfId="0" applyFont="1" applyBorder="1" applyAlignment="1" applyProtection="1">
      <alignment horizontal="center" vertical="center"/>
      <protection hidden="1"/>
    </xf>
    <xf numFmtId="0" fontId="9" fillId="0" borderId="18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top"/>
      <protection hidden="1"/>
    </xf>
    <xf numFmtId="0" fontId="9" fillId="0" borderId="7" xfId="0" applyFont="1" applyBorder="1" applyAlignment="1">
      <alignment horizontal="center"/>
    </xf>
    <xf numFmtId="0" fontId="3" fillId="2" borderId="7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wrapText="1"/>
      <protection hidden="1"/>
    </xf>
    <xf numFmtId="0" fontId="9" fillId="0" borderId="0" xfId="0" applyFont="1" applyAlignment="1" applyProtection="1">
      <alignment horizontal="left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26" fillId="0" borderId="0" xfId="3" applyAlignment="1" applyProtection="1">
      <alignment horizontal="center"/>
      <protection hidden="1"/>
    </xf>
    <xf numFmtId="0" fontId="16" fillId="0" borderId="0" xfId="0" applyFont="1" applyAlignment="1" applyProtection="1">
      <alignment horizontal="center"/>
      <protection hidden="1"/>
    </xf>
    <xf numFmtId="0" fontId="18" fillId="0" borderId="0" xfId="0" applyFont="1" applyAlignment="1" applyProtection="1">
      <alignment horizontal="center" vertical="center" wrapText="1"/>
      <protection hidden="1"/>
    </xf>
  </cellXfs>
  <cellStyles count="4">
    <cellStyle name="Euro" xfId="1" xr:uid="{00000000-0005-0000-0000-000000000000}"/>
    <cellStyle name="Link" xfId="3" builtinId="8"/>
    <cellStyle name="Standard" xfId="0" builtinId="0"/>
    <cellStyle name="Währung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14</xdr:row>
      <xdr:rowOff>0</xdr:rowOff>
    </xdr:from>
    <xdr:to>
      <xdr:col>11</xdr:col>
      <xdr:colOff>161925</xdr:colOff>
      <xdr:row>14</xdr:row>
      <xdr:rowOff>0</xdr:rowOff>
    </xdr:to>
    <xdr:sp macro="" textlink="">
      <xdr:nvSpPr>
        <xdr:cNvPr id="1723" name="Rectangle 7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Arrowheads="1"/>
        </xdr:cNvSpPr>
      </xdr:nvSpPr>
      <xdr:spPr bwMode="auto">
        <a:xfrm>
          <a:off x="2676525" y="2181225"/>
          <a:ext cx="1162050" cy="0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57150</xdr:colOff>
      <xdr:row>14</xdr:row>
      <xdr:rowOff>0</xdr:rowOff>
    </xdr:from>
    <xdr:to>
      <xdr:col>24</xdr:col>
      <xdr:colOff>209550</xdr:colOff>
      <xdr:row>14</xdr:row>
      <xdr:rowOff>0</xdr:rowOff>
    </xdr:to>
    <xdr:sp macro="" textlink="">
      <xdr:nvSpPr>
        <xdr:cNvPr id="1724" name="Rectangle 8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Arrowheads="1"/>
        </xdr:cNvSpPr>
      </xdr:nvSpPr>
      <xdr:spPr bwMode="auto">
        <a:xfrm>
          <a:off x="6896100" y="2181225"/>
          <a:ext cx="1171575" cy="0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14</xdr:row>
      <xdr:rowOff>0</xdr:rowOff>
    </xdr:to>
    <xdr:sp macro="" textlink="">
      <xdr:nvSpPr>
        <xdr:cNvPr id="1725" name="Rectangle 9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Arrowheads="1"/>
        </xdr:cNvSpPr>
      </xdr:nvSpPr>
      <xdr:spPr bwMode="auto">
        <a:xfrm>
          <a:off x="0" y="2181225"/>
          <a:ext cx="0" cy="0"/>
        </a:xfrm>
        <a:prstGeom prst="rect">
          <a:avLst/>
        </a:prstGeom>
        <a:solidFill>
          <a:srgbClr val="FFFFFF"/>
        </a:solidFill>
        <a:ln w="1587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23</xdr:col>
      <xdr:colOff>34637</xdr:colOff>
      <xdr:row>0</xdr:row>
      <xdr:rowOff>11546</xdr:rowOff>
    </xdr:from>
    <xdr:to>
      <xdr:col>25</xdr:col>
      <xdr:colOff>23092</xdr:colOff>
      <xdr:row>4</xdr:row>
      <xdr:rowOff>136278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CD391192-D6AE-7355-2CBC-38523B09D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8364" y="11546"/>
          <a:ext cx="796636" cy="817459"/>
        </a:xfrm>
        <a:prstGeom prst="rect">
          <a:avLst/>
        </a:prstGeom>
      </xdr:spPr>
    </xdr:pic>
    <xdr:clientData/>
  </xdr:twoCellAnchor>
  <xdr:twoCellAnchor editAs="oneCell">
    <xdr:from>
      <xdr:col>13</xdr:col>
      <xdr:colOff>92363</xdr:colOff>
      <xdr:row>0</xdr:row>
      <xdr:rowOff>0</xdr:rowOff>
    </xdr:from>
    <xdr:to>
      <xdr:col>20</xdr:col>
      <xdr:colOff>272761</xdr:colOff>
      <xdr:row>4</xdr:row>
      <xdr:rowOff>149283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97FC5E2D-D0AC-14AF-A3B5-DA5AE5B45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6818" y="0"/>
          <a:ext cx="2905125" cy="842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60">
    <pageSetUpPr fitToPage="1"/>
  </sheetPr>
  <dimension ref="A1:AL98"/>
  <sheetViews>
    <sheetView tabSelected="1" zoomScale="55" zoomScaleNormal="55" zoomScaleSheetLayoutView="110" workbookViewId="0">
      <selection activeCell="T32" sqref="T32:U32"/>
    </sheetView>
  </sheetViews>
  <sheetFormatPr baseColWidth="10" defaultColWidth="11.453125" defaultRowHeight="9" zeroHeight="1"/>
  <cols>
    <col min="1" max="1" width="2.36328125" style="1" customWidth="1"/>
    <col min="2" max="2" width="5.36328125" style="1" customWidth="1"/>
    <col min="3" max="3" width="4.6328125" style="1" customWidth="1"/>
    <col min="4" max="5" width="5.6328125" style="1" customWidth="1"/>
    <col min="6" max="6" width="4.6328125" style="1" customWidth="1"/>
    <col min="7" max="8" width="5.6328125" style="1" customWidth="1"/>
    <col min="9" max="9" width="4.6328125" style="1" customWidth="1"/>
    <col min="10" max="11" width="5.36328125" style="1" customWidth="1"/>
    <col min="12" max="12" width="6.1796875" style="1" customWidth="1"/>
    <col min="13" max="14" width="2.36328125" style="1" customWidth="1"/>
    <col min="15" max="15" width="5.36328125" style="1" customWidth="1"/>
    <col min="16" max="16" width="6.1796875" style="1" customWidth="1"/>
    <col min="17" max="18" width="5.6328125" style="1" customWidth="1"/>
    <col min="19" max="19" width="4.6328125" style="1" customWidth="1"/>
    <col min="20" max="20" width="6" style="1" customWidth="1"/>
    <col min="21" max="21" width="5.6328125" style="1" customWidth="1"/>
    <col min="22" max="22" width="4.6328125" style="1" customWidth="1"/>
    <col min="23" max="25" width="5.36328125" style="1" customWidth="1"/>
    <col min="26" max="26" width="2.36328125" style="1" customWidth="1"/>
    <col min="27" max="27" width="1.81640625" style="1" customWidth="1"/>
    <col min="28" max="31" width="4.6328125" style="1" hidden="1" customWidth="1"/>
    <col min="32" max="34" width="5.6328125" style="1" hidden="1" customWidth="1"/>
    <col min="35" max="38" width="0" style="1" hidden="1" customWidth="1"/>
    <col min="39" max="16384" width="11.453125" style="1"/>
  </cols>
  <sheetData>
    <row r="1" spans="1:26" ht="14" customHeight="1">
      <c r="A1" s="153" t="s">
        <v>8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</row>
    <row r="2" spans="1:26" ht="14" customHeight="1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  <c r="O2" s="153"/>
      <c r="P2" s="153"/>
      <c r="Q2" s="153"/>
      <c r="R2" s="153"/>
      <c r="S2" s="153"/>
      <c r="T2" s="153"/>
      <c r="U2" s="153"/>
      <c r="V2" s="153"/>
      <c r="W2" s="153"/>
      <c r="X2" s="153"/>
      <c r="Y2" s="153"/>
      <c r="Z2" s="153"/>
    </row>
    <row r="3" spans="1:26" ht="14" customHeight="1">
      <c r="A3" s="153" t="s">
        <v>9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</row>
    <row r="4" spans="1:26" ht="14" customHeight="1">
      <c r="A4" s="153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</row>
    <row r="5" spans="1:26" ht="14" customHeight="1" thickBot="1">
      <c r="A5" s="42" t="s">
        <v>120</v>
      </c>
      <c r="B5" s="43"/>
      <c r="C5" s="43"/>
      <c r="D5" s="43"/>
      <c r="E5" s="43"/>
      <c r="F5" s="43"/>
      <c r="G5" s="43"/>
      <c r="H5" s="43"/>
      <c r="I5" s="76"/>
      <c r="J5" s="43"/>
      <c r="K5" s="43"/>
      <c r="L5" s="44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</row>
    <row r="6" spans="1:26" ht="5" customHeight="1" thickTop="1">
      <c r="A6" s="45"/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  <c r="M6" s="48"/>
      <c r="N6" s="49"/>
      <c r="O6" s="49"/>
      <c r="P6" s="50"/>
      <c r="Q6" s="50"/>
      <c r="R6" s="50"/>
      <c r="S6" s="50"/>
      <c r="T6" s="50"/>
      <c r="U6" s="50"/>
      <c r="V6" s="50"/>
      <c r="W6" s="51"/>
      <c r="X6" s="51"/>
      <c r="Y6" s="51"/>
      <c r="Z6" s="4"/>
    </row>
    <row r="7" spans="1:26" ht="20" customHeight="1">
      <c r="A7" s="63"/>
      <c r="B7" s="194" t="s">
        <v>35</v>
      </c>
      <c r="C7" s="194"/>
      <c r="D7" s="194"/>
      <c r="E7" s="194"/>
      <c r="F7" s="160"/>
      <c r="G7" s="160"/>
      <c r="H7" s="160"/>
      <c r="I7" s="160"/>
      <c r="J7" s="160"/>
      <c r="K7" s="160"/>
      <c r="L7" s="160"/>
      <c r="M7" s="46"/>
      <c r="N7" s="65"/>
      <c r="O7" s="72" t="s">
        <v>0</v>
      </c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62"/>
    </row>
    <row r="8" spans="1:26" s="52" customFormat="1" ht="7" customHeight="1">
      <c r="A8" s="163"/>
      <c r="B8" s="164"/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  <c r="T8" s="164"/>
      <c r="U8" s="164"/>
      <c r="V8" s="164"/>
      <c r="W8" s="164"/>
      <c r="X8" s="164"/>
      <c r="Y8" s="164"/>
      <c r="Z8" s="165"/>
    </row>
    <row r="9" spans="1:26" ht="18" customHeight="1">
      <c r="A9" s="63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65"/>
      <c r="N9" s="65"/>
      <c r="O9" s="70" t="s">
        <v>1</v>
      </c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62"/>
    </row>
    <row r="10" spans="1:26" s="74" customFormat="1" ht="7" customHeight="1">
      <c r="A10" s="166"/>
      <c r="B10" s="167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  <c r="U10" s="167"/>
      <c r="V10" s="167"/>
      <c r="W10" s="167"/>
      <c r="X10" s="167"/>
      <c r="Y10" s="167"/>
      <c r="Z10" s="168"/>
    </row>
    <row r="11" spans="1:26" ht="18" customHeight="1">
      <c r="A11" s="63"/>
      <c r="B11" s="157" t="s">
        <v>2</v>
      </c>
      <c r="C11" s="157"/>
      <c r="D11" s="156"/>
      <c r="E11" s="156"/>
      <c r="F11" s="156"/>
      <c r="G11" s="156"/>
      <c r="H11" s="156"/>
      <c r="I11" s="156"/>
      <c r="J11" s="156"/>
      <c r="K11" s="156"/>
      <c r="L11" s="156"/>
      <c r="M11" s="5"/>
      <c r="N11" s="65"/>
      <c r="O11" s="72" t="s">
        <v>3</v>
      </c>
      <c r="P11" s="154"/>
      <c r="Q11" s="154"/>
      <c r="R11" s="154"/>
      <c r="S11" s="154"/>
      <c r="T11" s="53" t="s">
        <v>4</v>
      </c>
      <c r="U11" s="155"/>
      <c r="V11" s="155"/>
      <c r="W11" s="155"/>
      <c r="X11" s="158" t="s">
        <v>5</v>
      </c>
      <c r="Y11" s="158"/>
      <c r="Z11" s="62"/>
    </row>
    <row r="12" spans="1:26" ht="7" customHeight="1">
      <c r="A12" s="163"/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164"/>
      <c r="O12" s="164"/>
      <c r="P12" s="164"/>
      <c r="Q12" s="164"/>
      <c r="R12" s="164"/>
      <c r="S12" s="164"/>
      <c r="T12" s="164"/>
      <c r="U12" s="164"/>
      <c r="V12" s="164"/>
      <c r="W12" s="164"/>
      <c r="X12" s="164"/>
      <c r="Y12" s="164"/>
      <c r="Z12" s="165"/>
    </row>
    <row r="13" spans="1:26" ht="18" customHeight="1">
      <c r="A13" s="63"/>
      <c r="B13" s="158" t="s">
        <v>6</v>
      </c>
      <c r="C13" s="158"/>
      <c r="D13" s="159"/>
      <c r="E13" s="159"/>
      <c r="F13" s="159"/>
      <c r="G13" s="159"/>
      <c r="H13" s="159"/>
      <c r="I13" s="159"/>
      <c r="J13" s="159"/>
      <c r="K13" s="159"/>
      <c r="L13" s="159"/>
      <c r="M13" s="5"/>
      <c r="N13" s="65"/>
      <c r="O13" s="72" t="s">
        <v>7</v>
      </c>
      <c r="P13" s="6"/>
      <c r="Q13" s="159"/>
      <c r="R13" s="159"/>
      <c r="S13" s="159"/>
      <c r="T13" s="159"/>
      <c r="U13" s="159"/>
      <c r="V13" s="159"/>
      <c r="W13" s="159"/>
      <c r="X13" s="159"/>
      <c r="Y13" s="159"/>
      <c r="Z13" s="62"/>
    </row>
    <row r="14" spans="1:26" ht="5.25" customHeight="1" thickBot="1">
      <c r="A14" s="7"/>
      <c r="B14" s="8"/>
      <c r="C14" s="9"/>
      <c r="D14" s="10"/>
      <c r="E14" s="10"/>
      <c r="F14" s="10"/>
      <c r="G14" s="10"/>
      <c r="H14" s="9"/>
      <c r="I14" s="9"/>
      <c r="J14" s="9"/>
      <c r="K14" s="9"/>
      <c r="L14" s="9"/>
      <c r="M14" s="9"/>
      <c r="N14" s="8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8"/>
      <c r="Z14" s="11"/>
    </row>
    <row r="15" spans="1:26" ht="8" customHeight="1" thickTop="1">
      <c r="A15" s="61"/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6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2"/>
    </row>
    <row r="16" spans="1:26" ht="20" customHeight="1">
      <c r="A16" s="61"/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66"/>
      <c r="N16" s="65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62"/>
    </row>
    <row r="17" spans="1:35" ht="18" customHeight="1">
      <c r="A17" s="61"/>
      <c r="B17" s="100" t="s">
        <v>45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2"/>
      <c r="N17" s="60"/>
      <c r="O17" s="100" t="s">
        <v>45</v>
      </c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62"/>
    </row>
    <row r="18" spans="1:35" ht="20" customHeight="1">
      <c r="A18" s="61"/>
      <c r="B18" s="99"/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12"/>
      <c r="N18" s="60"/>
      <c r="O18" s="101"/>
      <c r="P18" s="101"/>
      <c r="Q18" s="101"/>
      <c r="R18" s="101"/>
      <c r="S18" s="101"/>
      <c r="T18" s="101"/>
      <c r="U18" s="101"/>
      <c r="V18" s="101"/>
      <c r="W18" s="101"/>
      <c r="X18" s="101"/>
      <c r="Y18" s="101"/>
      <c r="Z18" s="62"/>
      <c r="AI18" s="13"/>
    </row>
    <row r="19" spans="1:35" ht="18" customHeight="1">
      <c r="A19" s="61"/>
      <c r="B19" s="100" t="s">
        <v>44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2"/>
      <c r="N19" s="60"/>
      <c r="O19" s="100" t="s">
        <v>44</v>
      </c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62"/>
    </row>
    <row r="20" spans="1:35" ht="10.5" customHeight="1" thickBot="1">
      <c r="A20" s="61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6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1"/>
    </row>
    <row r="21" spans="1:35" ht="10" customHeight="1" thickTop="1">
      <c r="A21" s="102"/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4"/>
      <c r="N21" s="68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6"/>
    </row>
    <row r="22" spans="1:35" ht="22" customHeight="1">
      <c r="A22" s="86"/>
      <c r="B22" s="198" t="s">
        <v>15</v>
      </c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87"/>
      <c r="O22" s="198" t="s">
        <v>15</v>
      </c>
      <c r="P22" s="198"/>
      <c r="Q22" s="198"/>
      <c r="R22" s="198"/>
      <c r="S22" s="198"/>
      <c r="T22" s="198"/>
      <c r="U22" s="198"/>
      <c r="V22" s="198"/>
      <c r="W22" s="198"/>
      <c r="X22" s="198"/>
      <c r="Y22" s="198"/>
      <c r="Z22" s="62"/>
    </row>
    <row r="23" spans="1:35" ht="27" customHeight="1">
      <c r="A23" s="86"/>
      <c r="B23" s="110" t="s">
        <v>116</v>
      </c>
      <c r="C23" s="110"/>
      <c r="D23" s="110"/>
      <c r="E23" s="110"/>
      <c r="F23" s="110"/>
      <c r="G23" s="110"/>
      <c r="H23" s="110"/>
      <c r="I23" s="110"/>
      <c r="J23" s="110"/>
      <c r="K23" s="110"/>
      <c r="L23" s="95"/>
      <c r="M23" s="96"/>
      <c r="N23" s="97"/>
      <c r="O23" s="110" t="s">
        <v>116</v>
      </c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62"/>
    </row>
    <row r="24" spans="1:35" ht="10" customHeight="1">
      <c r="A24" s="112"/>
      <c r="B24" s="113"/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4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7"/>
    </row>
    <row r="25" spans="1:35" ht="25.5" customHeight="1">
      <c r="A25" s="86"/>
      <c r="B25" s="20" t="s">
        <v>16</v>
      </c>
      <c r="C25" s="20"/>
      <c r="D25" s="195"/>
      <c r="E25" s="195"/>
      <c r="F25" s="16"/>
      <c r="G25" s="195"/>
      <c r="H25" s="195"/>
      <c r="I25" s="16"/>
      <c r="J25" s="107" t="str">
        <f>IF((D25*0.3)+(G25*0.05)&gt;0,(D25*0.3)+(G25*0.05),"")</f>
        <v/>
      </c>
      <c r="K25" s="107"/>
      <c r="L25" s="38" t="s">
        <v>10</v>
      </c>
      <c r="M25" s="88"/>
      <c r="O25" s="20" t="s">
        <v>16</v>
      </c>
      <c r="P25" s="20"/>
      <c r="Q25" s="195"/>
      <c r="R25" s="195"/>
      <c r="S25" s="16"/>
      <c r="T25" s="195"/>
      <c r="U25" s="195"/>
      <c r="V25" s="16"/>
      <c r="W25" s="108" t="str">
        <f>IF((Q25*0.3)+(T25*0.05)&gt;0,(Q25*0.3)+(T25*0.05),"")</f>
        <v/>
      </c>
      <c r="X25" s="108"/>
      <c r="Y25" s="41" t="s">
        <v>10</v>
      </c>
      <c r="Z25" s="17"/>
    </row>
    <row r="26" spans="1:35" ht="10.5" customHeight="1">
      <c r="A26" s="86"/>
      <c r="B26" s="89"/>
      <c r="C26" s="16"/>
      <c r="D26" s="170" t="s">
        <v>17</v>
      </c>
      <c r="E26" s="170"/>
      <c r="F26" s="20"/>
      <c r="G26" s="170" t="s">
        <v>18</v>
      </c>
      <c r="H26" s="170"/>
      <c r="I26" s="20"/>
      <c r="J26" s="71"/>
      <c r="K26" s="71"/>
      <c r="L26" s="20"/>
      <c r="M26" s="90"/>
      <c r="N26" s="3"/>
      <c r="O26" s="20"/>
      <c r="P26" s="20"/>
      <c r="Q26" s="170" t="s">
        <v>17</v>
      </c>
      <c r="R26" s="170"/>
      <c r="S26" s="20"/>
      <c r="T26" s="170" t="s">
        <v>18</v>
      </c>
      <c r="U26" s="170"/>
      <c r="V26" s="16"/>
      <c r="W26" s="18"/>
      <c r="X26" s="18"/>
      <c r="Y26" s="16"/>
      <c r="Z26" s="17"/>
    </row>
    <row r="27" spans="1:35" ht="10.5" customHeight="1">
      <c r="A27" s="86"/>
      <c r="B27" s="16"/>
      <c r="C27" s="16"/>
      <c r="D27" s="111" t="s">
        <v>19</v>
      </c>
      <c r="E27" s="111"/>
      <c r="F27" s="40"/>
      <c r="G27" s="111" t="s">
        <v>20</v>
      </c>
      <c r="H27" s="111"/>
      <c r="I27" s="40"/>
      <c r="J27" s="40"/>
      <c r="K27" s="40"/>
      <c r="L27" s="40"/>
      <c r="M27" s="90"/>
      <c r="N27" s="39"/>
      <c r="O27" s="40"/>
      <c r="P27" s="40"/>
      <c r="Q27" s="111" t="s">
        <v>19</v>
      </c>
      <c r="R27" s="111"/>
      <c r="S27" s="40"/>
      <c r="T27" s="111" t="s">
        <v>20</v>
      </c>
      <c r="U27" s="111"/>
      <c r="V27" s="16"/>
      <c r="W27" s="16"/>
      <c r="X27" s="16"/>
      <c r="Y27" s="16"/>
      <c r="Z27" s="17"/>
    </row>
    <row r="28" spans="1:35" ht="10.5" customHeight="1">
      <c r="A28" s="86"/>
      <c r="B28" s="16"/>
      <c r="C28" s="16"/>
      <c r="D28" s="84"/>
      <c r="E28" s="84"/>
      <c r="F28" s="40"/>
      <c r="G28" s="84"/>
      <c r="H28" s="84"/>
      <c r="I28" s="40"/>
      <c r="J28" s="40"/>
      <c r="K28" s="40"/>
      <c r="L28" s="40"/>
      <c r="M28" s="90"/>
      <c r="N28" s="39"/>
      <c r="O28" s="40"/>
      <c r="P28" s="40"/>
      <c r="Q28" s="84"/>
      <c r="R28" s="84"/>
      <c r="S28" s="40"/>
      <c r="T28" s="84"/>
      <c r="U28" s="84"/>
      <c r="V28" s="16"/>
      <c r="W28" s="16"/>
      <c r="X28" s="16"/>
      <c r="Y28" s="16"/>
      <c r="Z28" s="17"/>
    </row>
    <row r="29" spans="1:35" ht="10" customHeight="1">
      <c r="A29" s="112"/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4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7"/>
    </row>
    <row r="30" spans="1:35" ht="35" customHeight="1">
      <c r="A30" s="86"/>
      <c r="B30" s="110" t="s">
        <v>117</v>
      </c>
      <c r="C30" s="110"/>
      <c r="D30" s="110"/>
      <c r="E30" s="110"/>
      <c r="F30" s="110"/>
      <c r="G30" s="110"/>
      <c r="H30" s="110"/>
      <c r="I30" s="110"/>
      <c r="J30" s="110"/>
      <c r="K30" s="110"/>
      <c r="L30" s="95"/>
      <c r="M30" s="98"/>
      <c r="N30" s="97"/>
      <c r="O30" s="110" t="s">
        <v>117</v>
      </c>
      <c r="P30" s="110"/>
      <c r="Q30" s="110"/>
      <c r="R30" s="110"/>
      <c r="S30" s="110"/>
      <c r="T30" s="110"/>
      <c r="U30" s="110"/>
      <c r="V30" s="110"/>
      <c r="W30" s="110"/>
      <c r="X30" s="110"/>
      <c r="Y30" s="95"/>
      <c r="Z30" s="62"/>
    </row>
    <row r="31" spans="1:35" ht="10" customHeight="1">
      <c r="A31" s="112"/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4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7"/>
    </row>
    <row r="32" spans="1:35" ht="25.5" customHeight="1">
      <c r="A32" s="86"/>
      <c r="B32" s="20" t="s">
        <v>16</v>
      </c>
      <c r="C32" s="20"/>
      <c r="D32" s="195"/>
      <c r="E32" s="195"/>
      <c r="F32" s="16"/>
      <c r="G32" s="195"/>
      <c r="H32" s="195"/>
      <c r="I32" s="16"/>
      <c r="J32" s="107" t="str">
        <f>IF((D32*0.38)+(G32*0.05)&gt;0,(D32*0.38)+(G32*0.05),"")</f>
        <v/>
      </c>
      <c r="K32" s="107"/>
      <c r="L32" s="38" t="s">
        <v>10</v>
      </c>
      <c r="M32" s="88"/>
      <c r="O32" s="20" t="s">
        <v>16</v>
      </c>
      <c r="P32" s="20"/>
      <c r="Q32" s="195"/>
      <c r="R32" s="195"/>
      <c r="S32" s="16"/>
      <c r="T32" s="195"/>
      <c r="U32" s="195"/>
      <c r="V32" s="16"/>
      <c r="W32" s="108" t="str">
        <f>IF((Q32*0.38)+(T32*0.05)&gt;0,(Q32*0.38)+(T32*0.05),"")</f>
        <v/>
      </c>
      <c r="X32" s="108"/>
      <c r="Y32" s="41" t="s">
        <v>10</v>
      </c>
      <c r="Z32" s="17"/>
    </row>
    <row r="33" spans="1:26" ht="10.5" customHeight="1">
      <c r="A33" s="86"/>
      <c r="B33" s="16"/>
      <c r="C33" s="16"/>
      <c r="D33" s="170" t="s">
        <v>17</v>
      </c>
      <c r="E33" s="170"/>
      <c r="F33" s="20"/>
      <c r="G33" s="170" t="s">
        <v>18</v>
      </c>
      <c r="H33" s="170"/>
      <c r="I33" s="20"/>
      <c r="J33" s="71"/>
      <c r="K33" s="71"/>
      <c r="L33" s="20"/>
      <c r="M33" s="90"/>
      <c r="N33" s="3"/>
      <c r="O33" s="20"/>
      <c r="P33" s="20"/>
      <c r="Q33" s="170" t="s">
        <v>17</v>
      </c>
      <c r="R33" s="170"/>
      <c r="S33" s="20"/>
      <c r="T33" s="170" t="s">
        <v>18</v>
      </c>
      <c r="U33" s="170"/>
      <c r="V33" s="16"/>
      <c r="W33" s="18"/>
      <c r="X33" s="18"/>
      <c r="Y33" s="16"/>
      <c r="Z33" s="17"/>
    </row>
    <row r="34" spans="1:26" ht="10.5" customHeight="1">
      <c r="A34" s="86"/>
      <c r="B34" s="16"/>
      <c r="C34" s="16"/>
      <c r="D34" s="111" t="s">
        <v>115</v>
      </c>
      <c r="E34" s="111"/>
      <c r="F34" s="40"/>
      <c r="G34" s="111" t="s">
        <v>20</v>
      </c>
      <c r="H34" s="111"/>
      <c r="I34" s="40"/>
      <c r="J34" s="40"/>
      <c r="K34" s="40"/>
      <c r="L34" s="40"/>
      <c r="M34" s="90"/>
      <c r="N34" s="39"/>
      <c r="O34" s="40"/>
      <c r="P34" s="40"/>
      <c r="Q34" s="111" t="s">
        <v>115</v>
      </c>
      <c r="R34" s="111"/>
      <c r="S34" s="40"/>
      <c r="T34" s="111" t="s">
        <v>20</v>
      </c>
      <c r="U34" s="111"/>
      <c r="V34" s="16"/>
      <c r="W34" s="16"/>
      <c r="X34" s="16"/>
      <c r="Y34" s="16"/>
      <c r="Z34" s="17"/>
    </row>
    <row r="35" spans="1:26" ht="10" customHeight="1">
      <c r="A35" s="112"/>
      <c r="B35" s="113"/>
      <c r="C35" s="113"/>
      <c r="D35" s="113"/>
      <c r="E35" s="113"/>
      <c r="F35" s="113"/>
      <c r="G35" s="113"/>
      <c r="H35" s="113"/>
      <c r="I35" s="113"/>
      <c r="J35" s="113"/>
      <c r="K35" s="113"/>
      <c r="L35" s="113"/>
      <c r="M35" s="114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7"/>
    </row>
    <row r="36" spans="1:26" ht="22" customHeight="1">
      <c r="A36" s="86"/>
      <c r="B36" s="101"/>
      <c r="C36" s="101"/>
      <c r="D36" s="101"/>
      <c r="E36" s="101"/>
      <c r="F36" s="101"/>
      <c r="G36" s="101"/>
      <c r="H36" s="101"/>
      <c r="I36" s="16"/>
      <c r="J36" s="125"/>
      <c r="K36" s="125"/>
      <c r="L36" s="38" t="s">
        <v>10</v>
      </c>
      <c r="M36" s="90"/>
      <c r="N36" s="3"/>
      <c r="O36" s="101"/>
      <c r="P36" s="101"/>
      <c r="Q36" s="101"/>
      <c r="R36" s="101"/>
      <c r="S36" s="101"/>
      <c r="T36" s="101"/>
      <c r="U36" s="101"/>
      <c r="V36" s="16"/>
      <c r="W36" s="125"/>
      <c r="X36" s="125"/>
      <c r="Y36" s="41" t="s">
        <v>10</v>
      </c>
      <c r="Z36" s="17"/>
    </row>
    <row r="37" spans="1:26" ht="10.5" customHeight="1">
      <c r="A37" s="86"/>
      <c r="B37" s="171" t="s">
        <v>21</v>
      </c>
      <c r="C37" s="171"/>
      <c r="D37" s="171"/>
      <c r="E37" s="171"/>
      <c r="F37" s="171"/>
      <c r="G37" s="171"/>
      <c r="H37" s="171"/>
      <c r="I37" s="16"/>
      <c r="J37" s="19"/>
      <c r="K37" s="19"/>
      <c r="L37" s="19"/>
      <c r="M37" s="90"/>
      <c r="N37" s="3"/>
      <c r="O37" s="171" t="s">
        <v>21</v>
      </c>
      <c r="P37" s="171"/>
      <c r="Q37" s="171"/>
      <c r="R37" s="171"/>
      <c r="S37" s="171"/>
      <c r="T37" s="171"/>
      <c r="U37" s="171"/>
      <c r="V37" s="16"/>
      <c r="W37" s="19"/>
      <c r="X37" s="19"/>
      <c r="Y37" s="19"/>
      <c r="Z37" s="17"/>
    </row>
    <row r="38" spans="1:26" ht="10" customHeight="1">
      <c r="A38" s="121"/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3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24"/>
    </row>
    <row r="39" spans="1:26" ht="25" customHeight="1">
      <c r="A39" s="86"/>
      <c r="B39" s="196" t="s">
        <v>52</v>
      </c>
      <c r="C39" s="197"/>
      <c r="D39" s="197"/>
      <c r="E39" s="197"/>
      <c r="F39" s="197"/>
      <c r="G39" s="197"/>
      <c r="H39" s="197"/>
      <c r="I39" s="16"/>
      <c r="J39" s="108" t="str">
        <f>IF(DSUM(db,"Kosten",such1)&gt;0,DSUM(db,"Kosten",such1),"")</f>
        <v/>
      </c>
      <c r="K39" s="108"/>
      <c r="L39" s="38" t="s">
        <v>10</v>
      </c>
      <c r="M39" s="90"/>
      <c r="N39" s="3"/>
      <c r="O39" s="196" t="s">
        <v>52</v>
      </c>
      <c r="P39" s="197"/>
      <c r="Q39" s="197"/>
      <c r="R39" s="197"/>
      <c r="S39" s="197"/>
      <c r="T39" s="197"/>
      <c r="U39" s="197"/>
      <c r="V39" s="16"/>
      <c r="W39" s="108" t="str">
        <f>IF(LEN(O16)&gt;3,J39,"")</f>
        <v/>
      </c>
      <c r="X39" s="108"/>
      <c r="Y39" s="41" t="s">
        <v>10</v>
      </c>
      <c r="Z39" s="17"/>
    </row>
    <row r="40" spans="1:26" ht="10" customHeight="1">
      <c r="A40" s="121"/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3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24"/>
    </row>
    <row r="41" spans="1:26" ht="25.5" customHeight="1">
      <c r="A41" s="86"/>
      <c r="B41" s="138" t="s">
        <v>53</v>
      </c>
      <c r="C41" s="139"/>
      <c r="D41" s="139"/>
      <c r="E41" s="139"/>
      <c r="F41" s="139"/>
      <c r="G41" s="139"/>
      <c r="H41" s="139"/>
      <c r="I41" s="20"/>
      <c r="J41" s="119" t="str">
        <f>IF(IF(OR(TEXT(Datum,"TTT")="Sa",TEXT(Datum,"TTT")="So"),0,IF(AND(ISERROR(FIND("Freundschaftsspiel",Liga)),ISERROR(FIND("turnier",Liga)),ISERROR(FIND("Turnier",Liga))),10,0))&gt;0,10,"")</f>
        <v/>
      </c>
      <c r="K41" s="119"/>
      <c r="L41" s="38" t="s">
        <v>10</v>
      </c>
      <c r="M41" s="90"/>
      <c r="N41" s="3"/>
      <c r="O41" s="138" t="s">
        <v>53</v>
      </c>
      <c r="P41" s="139"/>
      <c r="Q41" s="139"/>
      <c r="R41" s="139"/>
      <c r="S41" s="139"/>
      <c r="T41" s="139"/>
      <c r="U41" s="139"/>
      <c r="V41" s="2"/>
      <c r="W41" s="120" t="str">
        <f>IF(LEN(O16)&gt;3,J41,"")</f>
        <v/>
      </c>
      <c r="X41" s="120"/>
      <c r="Y41" s="41" t="s">
        <v>10</v>
      </c>
      <c r="Z41" s="17"/>
    </row>
    <row r="42" spans="1:26" ht="10" customHeight="1">
      <c r="A42" s="86"/>
      <c r="B42" s="148"/>
      <c r="C42" s="148"/>
      <c r="D42" s="148"/>
      <c r="E42" s="148"/>
      <c r="F42" s="148"/>
      <c r="G42" s="148"/>
      <c r="H42" s="148"/>
      <c r="I42" s="148"/>
      <c r="J42" s="148"/>
      <c r="K42" s="148"/>
      <c r="L42" s="148"/>
      <c r="M42" s="90"/>
      <c r="N42" s="3"/>
      <c r="O42" s="140"/>
      <c r="P42" s="140"/>
      <c r="Q42" s="140"/>
      <c r="R42" s="140"/>
      <c r="S42" s="140"/>
      <c r="T42" s="140"/>
      <c r="U42" s="140"/>
      <c r="V42" s="140"/>
      <c r="W42" s="140"/>
      <c r="X42" s="140"/>
      <c r="Y42" s="140"/>
      <c r="Z42" s="17"/>
    </row>
    <row r="43" spans="1:26" ht="22" customHeight="1" thickBot="1">
      <c r="A43" s="86"/>
      <c r="B43" s="149" t="s">
        <v>11</v>
      </c>
      <c r="C43" s="149"/>
      <c r="D43" s="149"/>
      <c r="E43" s="149"/>
      <c r="F43" s="149"/>
      <c r="G43" s="149"/>
      <c r="H43" s="149"/>
      <c r="I43" s="16"/>
      <c r="J43" s="115" t="str">
        <f>IF(LEN(B16)&gt;3,SUM(J39,J32,J36,J41,J25),"")</f>
        <v/>
      </c>
      <c r="K43" s="115"/>
      <c r="L43" s="38" t="s">
        <v>10</v>
      </c>
      <c r="M43" s="91"/>
      <c r="N43" s="16"/>
      <c r="O43" s="149" t="s">
        <v>11</v>
      </c>
      <c r="P43" s="149"/>
      <c r="Q43" s="149"/>
      <c r="R43" s="149"/>
      <c r="S43" s="149"/>
      <c r="T43" s="149"/>
      <c r="U43" s="149"/>
      <c r="V43" s="16"/>
      <c r="W43" s="115" t="str">
        <f>IF(LEN(O16)&gt;3,SUM(W39,W32,W36,W41,W25),"")</f>
        <v/>
      </c>
      <c r="X43" s="115"/>
      <c r="Y43" s="41" t="s">
        <v>10</v>
      </c>
      <c r="Z43" s="17"/>
    </row>
    <row r="44" spans="1:26" ht="10.5" customHeight="1" thickBot="1">
      <c r="A44" s="92"/>
      <c r="B44" s="93"/>
      <c r="C44" s="93"/>
      <c r="D44" s="93"/>
      <c r="E44" s="93"/>
      <c r="F44" s="93"/>
      <c r="G44" s="93"/>
      <c r="H44" s="93"/>
      <c r="I44" s="93"/>
      <c r="J44" s="93"/>
      <c r="K44" s="93"/>
      <c r="L44" s="93"/>
      <c r="M44" s="94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1"/>
    </row>
    <row r="45" spans="1:26" ht="10.5" customHeight="1" thickTop="1">
      <c r="A45" s="61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8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2"/>
    </row>
    <row r="46" spans="1:26" ht="14" customHeight="1">
      <c r="A46" s="61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152" t="s">
        <v>47</v>
      </c>
      <c r="P46" s="152"/>
      <c r="Q46" s="152"/>
      <c r="R46" s="152"/>
      <c r="S46" s="152"/>
      <c r="T46" s="152"/>
      <c r="U46" s="152"/>
      <c r="V46" s="116" t="str">
        <f>IF(SUM(J43,W43)&gt;0,SUM(J43,W43),"")</f>
        <v/>
      </c>
      <c r="W46" s="116"/>
      <c r="X46" s="116"/>
      <c r="Y46" s="118" t="s">
        <v>10</v>
      </c>
      <c r="Z46" s="62"/>
    </row>
    <row r="47" spans="1:26" ht="14" customHeight="1" thickBot="1">
      <c r="A47" s="61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152"/>
      <c r="P47" s="152"/>
      <c r="Q47" s="152"/>
      <c r="R47" s="152"/>
      <c r="S47" s="152"/>
      <c r="T47" s="152"/>
      <c r="U47" s="152"/>
      <c r="V47" s="117"/>
      <c r="W47" s="117"/>
      <c r="X47" s="117"/>
      <c r="Y47" s="118"/>
      <c r="Z47" s="62"/>
    </row>
    <row r="48" spans="1:26" ht="22" customHeight="1" thickTop="1">
      <c r="A48" s="61"/>
      <c r="B48" s="149" t="s">
        <v>46</v>
      </c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49"/>
      <c r="Y48" s="149"/>
      <c r="Z48" s="17"/>
    </row>
    <row r="49" spans="1:38" ht="22" customHeight="1">
      <c r="A49" s="61"/>
      <c r="B49" s="132" t="s">
        <v>31</v>
      </c>
      <c r="C49" s="133"/>
      <c r="D49" s="141" t="s">
        <v>100</v>
      </c>
      <c r="E49" s="142"/>
      <c r="F49" s="130">
        <v>35</v>
      </c>
      <c r="G49" s="131"/>
      <c r="H49" s="16"/>
      <c r="I49" s="132" t="s">
        <v>38</v>
      </c>
      <c r="J49" s="133"/>
      <c r="K49" s="141" t="s">
        <v>100</v>
      </c>
      <c r="L49" s="142"/>
      <c r="M49" s="130">
        <v>35</v>
      </c>
      <c r="N49" s="143"/>
      <c r="O49" s="131"/>
      <c r="Q49" s="187" t="s">
        <v>69</v>
      </c>
      <c r="R49" s="188"/>
      <c r="S49" s="141" t="s">
        <v>101</v>
      </c>
      <c r="T49" s="142"/>
      <c r="U49" s="181">
        <v>35</v>
      </c>
      <c r="V49" s="182"/>
      <c r="Z49" s="17"/>
      <c r="AB49" s="129"/>
      <c r="AC49" s="129"/>
      <c r="AD49" s="129"/>
      <c r="AE49" s="129"/>
      <c r="AF49" s="129"/>
      <c r="AG49" s="129"/>
      <c r="AH49" s="16"/>
      <c r="AI49" s="33"/>
      <c r="AJ49" s="33"/>
      <c r="AK49" s="33"/>
      <c r="AL49" s="33"/>
    </row>
    <row r="50" spans="1:38" ht="22" customHeight="1">
      <c r="A50" s="61"/>
      <c r="B50" s="134"/>
      <c r="C50" s="135"/>
      <c r="D50" s="127" t="s">
        <v>67</v>
      </c>
      <c r="E50" s="128"/>
      <c r="F50" s="172">
        <v>25</v>
      </c>
      <c r="G50" s="145"/>
      <c r="H50" s="16"/>
      <c r="I50" s="134"/>
      <c r="J50" s="135"/>
      <c r="K50" s="127" t="s">
        <v>67</v>
      </c>
      <c r="L50" s="128"/>
      <c r="M50" s="144">
        <v>25</v>
      </c>
      <c r="N50" s="144"/>
      <c r="O50" s="145"/>
      <c r="P50" s="16"/>
      <c r="Q50" s="189"/>
      <c r="R50" s="190"/>
      <c r="S50" s="127" t="s">
        <v>103</v>
      </c>
      <c r="T50" s="128"/>
      <c r="U50" s="183">
        <v>30</v>
      </c>
      <c r="V50" s="184"/>
      <c r="W50" s="16"/>
      <c r="X50" s="16"/>
      <c r="Y50" s="16"/>
      <c r="Z50" s="17"/>
    </row>
    <row r="51" spans="1:38" ht="22" customHeight="1">
      <c r="A51" s="61"/>
      <c r="B51" s="134"/>
      <c r="C51" s="135"/>
      <c r="D51" s="127" t="s">
        <v>68</v>
      </c>
      <c r="E51" s="128"/>
      <c r="F51" s="173">
        <v>25</v>
      </c>
      <c r="G51" s="174"/>
      <c r="H51" s="16"/>
      <c r="I51" s="134"/>
      <c r="J51" s="135"/>
      <c r="K51" s="127" t="s">
        <v>68</v>
      </c>
      <c r="L51" s="128"/>
      <c r="M51" s="144">
        <v>25</v>
      </c>
      <c r="N51" s="144"/>
      <c r="O51" s="145"/>
      <c r="P51" s="31"/>
      <c r="Q51" s="189"/>
      <c r="R51" s="190"/>
      <c r="S51" s="127" t="s">
        <v>104</v>
      </c>
      <c r="T51" s="128"/>
      <c r="U51" s="183">
        <v>25</v>
      </c>
      <c r="V51" s="184"/>
      <c r="W51" s="31"/>
      <c r="X51" s="31"/>
      <c r="Y51" s="31"/>
      <c r="Z51" s="17"/>
    </row>
    <row r="52" spans="1:38" ht="22" customHeight="1">
      <c r="A52" s="61"/>
      <c r="B52" s="134"/>
      <c r="C52" s="135"/>
      <c r="D52" s="127"/>
      <c r="E52" s="128"/>
      <c r="F52" s="173"/>
      <c r="G52" s="174"/>
      <c r="H52" s="16"/>
      <c r="I52" s="134"/>
      <c r="J52" s="135"/>
      <c r="K52" s="127"/>
      <c r="L52" s="128"/>
      <c r="M52" s="144"/>
      <c r="N52" s="144"/>
      <c r="O52" s="145"/>
      <c r="P52" s="31"/>
      <c r="Q52" s="189"/>
      <c r="R52" s="190"/>
      <c r="S52" s="127" t="s">
        <v>100</v>
      </c>
      <c r="T52" s="128"/>
      <c r="U52" s="183">
        <v>25</v>
      </c>
      <c r="V52" s="184"/>
      <c r="W52" s="31"/>
      <c r="X52" s="31"/>
      <c r="Y52" s="31"/>
      <c r="Z52" s="17"/>
    </row>
    <row r="53" spans="1:38" ht="22" customHeight="1">
      <c r="A53" s="61"/>
      <c r="B53" s="136"/>
      <c r="C53" s="137"/>
      <c r="D53" s="150"/>
      <c r="E53" s="151"/>
      <c r="F53" s="176"/>
      <c r="G53" s="177"/>
      <c r="H53" s="16"/>
      <c r="I53" s="136"/>
      <c r="J53" s="137"/>
      <c r="K53" s="150"/>
      <c r="L53" s="151"/>
      <c r="M53" s="146"/>
      <c r="N53" s="146"/>
      <c r="O53" s="147"/>
      <c r="P53" s="31"/>
      <c r="Q53" s="189"/>
      <c r="R53" s="190"/>
      <c r="S53" s="127" t="s">
        <v>67</v>
      </c>
      <c r="T53" s="128"/>
      <c r="U53" s="183">
        <v>25</v>
      </c>
      <c r="V53" s="184"/>
      <c r="W53" s="78"/>
      <c r="X53"/>
      <c r="Y53"/>
      <c r="Z53" s="17"/>
    </row>
    <row r="54" spans="1:38" ht="22" customHeight="1">
      <c r="A54" s="61"/>
      <c r="B54" s="35" t="s">
        <v>36</v>
      </c>
      <c r="C54" s="35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191"/>
      <c r="R54" s="192"/>
      <c r="S54" s="150" t="s">
        <v>68</v>
      </c>
      <c r="T54" s="151"/>
      <c r="U54" s="185">
        <v>25</v>
      </c>
      <c r="V54" s="186"/>
      <c r="W54" s="60"/>
      <c r="X54" s="60"/>
      <c r="Y54" s="60"/>
      <c r="Z54" s="17"/>
    </row>
    <row r="55" spans="1:38" ht="22" customHeight="1">
      <c r="A55" s="61"/>
      <c r="B55" s="35" t="s">
        <v>37</v>
      </c>
      <c r="C55" s="35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6"/>
      <c r="Q55" s="32"/>
      <c r="R55" s="32"/>
      <c r="S55" s="32"/>
      <c r="T55" s="32"/>
      <c r="U55" s="32"/>
      <c r="V55" s="32"/>
      <c r="W55" s="32"/>
      <c r="X55" s="32"/>
      <c r="Y55" s="32"/>
      <c r="Z55" s="17"/>
    </row>
    <row r="56" spans="1:38" ht="10.5" customHeight="1" thickBot="1">
      <c r="A56" s="14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1"/>
    </row>
    <row r="57" spans="1:38" ht="10.5" customHeight="1" thickTop="1">
      <c r="A57" s="61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9"/>
      <c r="N57" s="67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2"/>
    </row>
    <row r="58" spans="1:38" ht="10.5" customHeight="1">
      <c r="A58" s="61"/>
      <c r="B58" s="20" t="s">
        <v>12</v>
      </c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6"/>
      <c r="N58" s="64"/>
      <c r="O58" s="20" t="s">
        <v>12</v>
      </c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2"/>
    </row>
    <row r="59" spans="1:38" ht="34.5" customHeight="1">
      <c r="A59" s="61"/>
      <c r="B59" s="175" t="str">
        <f>IF(AND(P9&lt;&gt;"",P11&lt;&gt;""),CONCATENATE(P9,", ",TEXT(P11,"TT.MM.JJJJ")),"")</f>
        <v/>
      </c>
      <c r="C59" s="175"/>
      <c r="D59" s="175"/>
      <c r="E59" s="175"/>
      <c r="F59" s="175"/>
      <c r="G59" s="175"/>
      <c r="H59" s="175"/>
      <c r="I59" s="175"/>
      <c r="J59" s="175"/>
      <c r="K59" s="175"/>
      <c r="L59" s="175"/>
      <c r="M59" s="21"/>
      <c r="N59" s="22"/>
      <c r="O59" s="175" t="str">
        <f>IF(LEN(O16)&gt;3,B59,"")</f>
        <v/>
      </c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21"/>
    </row>
    <row r="60" spans="1:38" ht="22" customHeight="1">
      <c r="A60" s="61"/>
      <c r="B60" s="193" t="s">
        <v>13</v>
      </c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66"/>
      <c r="N60" s="64"/>
      <c r="O60" s="193" t="s">
        <v>13</v>
      </c>
      <c r="P60" s="193"/>
      <c r="Q60" s="193"/>
      <c r="R60" s="193"/>
      <c r="S60" s="193"/>
      <c r="T60" s="193"/>
      <c r="U60" s="193"/>
      <c r="V60" s="193"/>
      <c r="W60" s="193"/>
      <c r="X60" s="193"/>
      <c r="Y60" s="193"/>
      <c r="Z60" s="62"/>
    </row>
    <row r="61" spans="1:38" ht="43.5" customHeight="1">
      <c r="A61" s="61"/>
      <c r="B61" s="178"/>
      <c r="C61" s="179"/>
      <c r="D61" s="179"/>
      <c r="E61" s="179"/>
      <c r="F61" s="179"/>
      <c r="G61" s="179"/>
      <c r="H61" s="179"/>
      <c r="I61" s="179"/>
      <c r="J61" s="179"/>
      <c r="K61" s="179"/>
      <c r="L61" s="179"/>
      <c r="M61" s="180"/>
      <c r="N61" s="64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62"/>
    </row>
    <row r="62" spans="1:38" ht="22" customHeight="1">
      <c r="A62" s="61"/>
      <c r="B62" s="171" t="s">
        <v>14</v>
      </c>
      <c r="C62" s="171"/>
      <c r="D62" s="171"/>
      <c r="E62" s="171"/>
      <c r="F62" s="171"/>
      <c r="G62" s="171"/>
      <c r="H62" s="171"/>
      <c r="I62" s="171"/>
      <c r="J62" s="171"/>
      <c r="K62" s="171"/>
      <c r="L62" s="171"/>
      <c r="M62" s="66"/>
      <c r="N62" s="64"/>
      <c r="O62" s="171" t="s">
        <v>14</v>
      </c>
      <c r="P62" s="171"/>
      <c r="Q62" s="171"/>
      <c r="R62" s="171"/>
      <c r="S62" s="171"/>
      <c r="T62" s="171"/>
      <c r="U62" s="171"/>
      <c r="V62" s="171"/>
      <c r="W62" s="171"/>
      <c r="X62" s="171"/>
      <c r="Y62" s="171"/>
      <c r="Z62" s="62"/>
    </row>
    <row r="63" spans="1:38" ht="10.5" customHeight="1" thickBot="1">
      <c r="A63" s="14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11"/>
      <c r="N63" s="14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11"/>
    </row>
    <row r="64" spans="1:38" ht="22" customHeight="1" thickTop="1">
      <c r="B64" s="169" t="s">
        <v>22</v>
      </c>
      <c r="C64" s="169"/>
      <c r="D64" s="169"/>
      <c r="E64" s="169"/>
      <c r="F64" s="169"/>
      <c r="G64" s="169"/>
      <c r="H64" s="169"/>
      <c r="I64" s="169"/>
      <c r="J64" s="169"/>
      <c r="K64" s="169"/>
      <c r="L64" s="169"/>
      <c r="M64" s="169"/>
      <c r="N64" s="169"/>
      <c r="O64" s="169"/>
      <c r="P64" s="169"/>
      <c r="Q64" s="169"/>
      <c r="R64" s="169"/>
      <c r="S64" s="169"/>
      <c r="T64" s="169"/>
      <c r="U64" s="169"/>
      <c r="V64" s="169"/>
      <c r="W64" s="169"/>
      <c r="X64" s="169"/>
      <c r="Y64" s="169"/>
    </row>
    <row r="65" spans="18:18" ht="22" hidden="1" customHeight="1"/>
    <row r="66" spans="18:18" ht="22" hidden="1" customHeight="1"/>
    <row r="67" spans="18:18" ht="22" hidden="1" customHeight="1"/>
    <row r="68" spans="18:18"/>
    <row r="69" spans="18:18"/>
    <row r="70" spans="18:18" ht="12.5" hidden="1">
      <c r="R70" s="29"/>
    </row>
    <row r="71" spans="18:18" ht="12.5" hidden="1">
      <c r="R71" s="29"/>
    </row>
    <row r="72" spans="18:18" ht="12.5" hidden="1">
      <c r="R72" s="29"/>
    </row>
    <row r="73" spans="18:18" ht="12.5" hidden="1">
      <c r="R73" s="29"/>
    </row>
    <row r="74" spans="18:18" ht="12.5" hidden="1">
      <c r="R74" s="3"/>
    </row>
    <row r="75" spans="18:18" ht="12.5" hidden="1">
      <c r="R75" s="3"/>
    </row>
    <row r="76" spans="18:18" ht="12.5" hidden="1">
      <c r="R76" s="3"/>
    </row>
    <row r="77" spans="18:18" ht="12.5" hidden="1">
      <c r="R77" s="3"/>
    </row>
    <row r="78" spans="18:18" ht="12.5" hidden="1">
      <c r="R78" s="3"/>
    </row>
    <row r="79" spans="18:18" ht="12.5" hidden="1">
      <c r="R79" s="29"/>
    </row>
    <row r="80" spans="18:18" ht="12.5" hidden="1">
      <c r="R80" s="3"/>
    </row>
    <row r="81" spans="18:18" ht="12.5" hidden="1">
      <c r="R81" s="29"/>
    </row>
    <row r="82" spans="18:18" ht="12.5" hidden="1">
      <c r="R82" s="3"/>
    </row>
    <row r="83" spans="18:18" ht="12.5" hidden="1">
      <c r="R83" s="3"/>
    </row>
    <row r="84" spans="18:18"/>
    <row r="85" spans="18:18"/>
    <row r="86" spans="18:18"/>
    <row r="87" spans="18:18"/>
    <row r="88" spans="18:18"/>
    <row r="89" spans="18:18"/>
    <row r="90" spans="18:18"/>
    <row r="91" spans="18:18"/>
    <row r="92" spans="18:18"/>
    <row r="93" spans="18:18"/>
    <row r="94" spans="18:18"/>
    <row r="95" spans="18:18"/>
    <row r="96" spans="18:18"/>
    <row r="97"/>
    <row r="98"/>
  </sheetData>
  <sheetProtection algorithmName="SHA-512" hashValue="50nfLr04QF6dJsAol5dlFsVnVVMpIiJiT3xnACFYnqwQ3PABmXcPDaAx/j45+xHDiE7RN+1OVXJGtkeIz15kJA==" saltValue="QvAqxcetsXcGgd+Ti9cMRA==" spinCount="100000" sheet="1" selectLockedCells="1"/>
  <dataConsolidate/>
  <customSheetViews>
    <customSheetView guid="{F3BAE46E-DB25-44C1-A602-2D59E8463B83}" fitToPage="1" printArea="1" topLeftCell="A3">
      <selection activeCell="W37" sqref="W37:Y37"/>
      <pageMargins left="0.19685039370078741" right="0.19685039370078741" top="0.51181102362204722" bottom="0.51181102362204722" header="0.51181102362204722" footer="0.51181102362204722"/>
      <printOptions horizontalCentered="1"/>
      <pageSetup paperSize="9" scale="75" orientation="portrait" horizontalDpi="300" verticalDpi="300" r:id="rId1"/>
      <headerFooter alignWithMargins="0"/>
    </customSheetView>
  </customSheetViews>
  <mergeCells count="144">
    <mergeCell ref="A29:M29"/>
    <mergeCell ref="N29:Y29"/>
    <mergeCell ref="A24:M24"/>
    <mergeCell ref="B22:L22"/>
    <mergeCell ref="O22:Y22"/>
    <mergeCell ref="O23:Y23"/>
    <mergeCell ref="D25:E25"/>
    <mergeCell ref="G25:H25"/>
    <mergeCell ref="J25:K25"/>
    <mergeCell ref="Q25:R25"/>
    <mergeCell ref="T25:U25"/>
    <mergeCell ref="D26:E26"/>
    <mergeCell ref="G26:H26"/>
    <mergeCell ref="Q26:R26"/>
    <mergeCell ref="T26:U26"/>
    <mergeCell ref="S53:T53"/>
    <mergeCell ref="U53:V53"/>
    <mergeCell ref="S54:T54"/>
    <mergeCell ref="U54:V54"/>
    <mergeCell ref="Q49:R54"/>
    <mergeCell ref="B60:L60"/>
    <mergeCell ref="O60:Y60"/>
    <mergeCell ref="B7:E7"/>
    <mergeCell ref="P9:Y9"/>
    <mergeCell ref="X11:Y11"/>
    <mergeCell ref="Q32:R32"/>
    <mergeCell ref="T32:U32"/>
    <mergeCell ref="D32:E32"/>
    <mergeCell ref="G32:H32"/>
    <mergeCell ref="S52:T52"/>
    <mergeCell ref="O43:U43"/>
    <mergeCell ref="D50:E50"/>
    <mergeCell ref="D49:E49"/>
    <mergeCell ref="G34:H34"/>
    <mergeCell ref="B37:H37"/>
    <mergeCell ref="B39:H39"/>
    <mergeCell ref="O39:U39"/>
    <mergeCell ref="K51:L51"/>
    <mergeCell ref="J43:K43"/>
    <mergeCell ref="B64:Y64"/>
    <mergeCell ref="B36:H36"/>
    <mergeCell ref="D33:E33"/>
    <mergeCell ref="O62:Y62"/>
    <mergeCell ref="B48:Y48"/>
    <mergeCell ref="F50:G50"/>
    <mergeCell ref="F51:G51"/>
    <mergeCell ref="F52:G52"/>
    <mergeCell ref="G33:H33"/>
    <mergeCell ref="D34:E34"/>
    <mergeCell ref="B62:L62"/>
    <mergeCell ref="B41:H41"/>
    <mergeCell ref="B59:L59"/>
    <mergeCell ref="O59:Y59"/>
    <mergeCell ref="F53:G53"/>
    <mergeCell ref="B61:M61"/>
    <mergeCell ref="O37:U37"/>
    <mergeCell ref="Q33:R33"/>
    <mergeCell ref="T33:U33"/>
    <mergeCell ref="K52:L52"/>
    <mergeCell ref="U49:V49"/>
    <mergeCell ref="U50:V50"/>
    <mergeCell ref="U51:V51"/>
    <mergeCell ref="U52:V52"/>
    <mergeCell ref="A1:L2"/>
    <mergeCell ref="A3:L4"/>
    <mergeCell ref="P11:S11"/>
    <mergeCell ref="U11:W11"/>
    <mergeCell ref="D11:L11"/>
    <mergeCell ref="B11:C11"/>
    <mergeCell ref="B13:C13"/>
    <mergeCell ref="Q13:Y13"/>
    <mergeCell ref="F7:L7"/>
    <mergeCell ref="B9:L9"/>
    <mergeCell ref="D13:L13"/>
    <mergeCell ref="P7:Y7"/>
    <mergeCell ref="M1:Z5"/>
    <mergeCell ref="A8:Z8"/>
    <mergeCell ref="A10:Z10"/>
    <mergeCell ref="A12:Z12"/>
    <mergeCell ref="O61:Y61"/>
    <mergeCell ref="D51:E51"/>
    <mergeCell ref="AB49:AG49"/>
    <mergeCell ref="F49:G49"/>
    <mergeCell ref="B49:C53"/>
    <mergeCell ref="O41:U41"/>
    <mergeCell ref="O42:Y42"/>
    <mergeCell ref="S49:T49"/>
    <mergeCell ref="S50:T50"/>
    <mergeCell ref="I49:J53"/>
    <mergeCell ref="M49:O49"/>
    <mergeCell ref="M50:O50"/>
    <mergeCell ref="M51:O51"/>
    <mergeCell ref="M52:O52"/>
    <mergeCell ref="M53:O53"/>
    <mergeCell ref="K49:L49"/>
    <mergeCell ref="K50:L50"/>
    <mergeCell ref="B42:L42"/>
    <mergeCell ref="B43:H43"/>
    <mergeCell ref="D52:E52"/>
    <mergeCell ref="D53:E53"/>
    <mergeCell ref="O46:U47"/>
    <mergeCell ref="K53:L53"/>
    <mergeCell ref="S51:T51"/>
    <mergeCell ref="W43:X43"/>
    <mergeCell ref="V46:X47"/>
    <mergeCell ref="Y46:Y47"/>
    <mergeCell ref="Q34:R34"/>
    <mergeCell ref="T34:U34"/>
    <mergeCell ref="J41:K41"/>
    <mergeCell ref="W39:X39"/>
    <mergeCell ref="W41:X41"/>
    <mergeCell ref="A35:M35"/>
    <mergeCell ref="A38:M38"/>
    <mergeCell ref="N38:Z38"/>
    <mergeCell ref="A40:M40"/>
    <mergeCell ref="N40:Z40"/>
    <mergeCell ref="N35:Y35"/>
    <mergeCell ref="J36:K36"/>
    <mergeCell ref="W36:X36"/>
    <mergeCell ref="J39:K39"/>
    <mergeCell ref="B16:L16"/>
    <mergeCell ref="B17:L17"/>
    <mergeCell ref="O16:Y16"/>
    <mergeCell ref="O17:Y17"/>
    <mergeCell ref="B18:L18"/>
    <mergeCell ref="B19:L19"/>
    <mergeCell ref="O18:Y18"/>
    <mergeCell ref="O19:Y19"/>
    <mergeCell ref="O36:U36"/>
    <mergeCell ref="A21:M21"/>
    <mergeCell ref="O21:Z21"/>
    <mergeCell ref="J32:K32"/>
    <mergeCell ref="W32:X32"/>
    <mergeCell ref="W25:X25"/>
    <mergeCell ref="N24:Y24"/>
    <mergeCell ref="B23:K23"/>
    <mergeCell ref="B30:K30"/>
    <mergeCell ref="O30:X30"/>
    <mergeCell ref="D27:E27"/>
    <mergeCell ref="G27:H27"/>
    <mergeCell ref="Q27:R27"/>
    <mergeCell ref="T27:U27"/>
    <mergeCell ref="A31:M31"/>
    <mergeCell ref="N31:Y31"/>
  </mergeCells>
  <phoneticPr fontId="6" type="noConversion"/>
  <dataValidations count="4">
    <dataValidation type="list" allowBlank="1" showInputMessage="1" showErrorMessage="1" sqref="B7" xr:uid="{00000000-0002-0000-0000-000000000000}">
      <formula1>"Meisterschaftsspiel-Nr., Pokalspiel-Nr., Freundschaftsspiel"</formula1>
    </dataValidation>
    <dataValidation type="date" allowBlank="1" showInputMessage="1" showErrorMessage="1" errorTitle="Fehler" error="Bitte gib ein gültiges Datum an!" sqref="P11:S11" xr:uid="{2FF695C1-3570-4971-B6C3-967EF22FFC02}">
      <formula1>40179</formula1>
      <formula2>47848</formula2>
    </dataValidation>
    <dataValidation type="time" allowBlank="1" showInputMessage="1" showErrorMessage="1" errorTitle="Fehler!" error="Bitte gib eine gültige Uhrzeit an." sqref="U11:W11" xr:uid="{1031309C-7CCC-4AFD-B316-3ABBF225CA70}">
      <formula1>0</formula1>
      <formula2>0.999305555555556</formula2>
    </dataValidation>
    <dataValidation type="custom" allowBlank="1" showInputMessage="1" showErrorMessage="1" sqref="D25:E25 D32:E32" xr:uid="{3128E12E-D23F-AB41-A4D6-B6C0A5001DE1}">
      <formula1>COUNTA($DE$25,$DE$32)&lt;=1</formula1>
    </dataValidation>
  </dataValidations>
  <printOptions horizontalCentered="1"/>
  <pageMargins left="0.19685039370078741" right="0.19685039370078741" top="0.51181102362204722" bottom="0.51181102362204722" header="0.51181102362204722" footer="0.51181102362204722"/>
  <pageSetup paperSize="9" scale="73" orientation="portrait" horizontalDpi="4294967293" verticalDpi="300" r:id="rId2"/>
  <headerFooter alignWithMargins="0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00000000-0002-0000-0000-000001000000}">
          <x14:formula1>
            <xm:f>Spielklassen!$F$15:$F$47</xm:f>
          </x14:formula1>
          <xm:sqref>D11:L11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29"/>
  <sheetViews>
    <sheetView workbookViewId="0">
      <selection activeCell="D17" sqref="D17"/>
    </sheetView>
  </sheetViews>
  <sheetFormatPr baseColWidth="10" defaultColWidth="11.453125" defaultRowHeight="12.5"/>
  <cols>
    <col min="1" max="1" width="3.36328125" style="3" customWidth="1"/>
    <col min="2" max="2" width="11.453125" style="3" customWidth="1"/>
    <col min="3" max="16384" width="11.453125" style="3"/>
  </cols>
  <sheetData>
    <row r="2" spans="1:15" ht="12.75" customHeight="1">
      <c r="A2" s="201" t="s">
        <v>59</v>
      </c>
      <c r="B2" s="201"/>
      <c r="C2" s="201"/>
      <c r="D2" s="201"/>
      <c r="E2" s="201"/>
      <c r="F2" s="201"/>
      <c r="G2" s="201"/>
      <c r="H2" s="201"/>
    </row>
    <row r="3" spans="1:15" ht="12.75" customHeight="1">
      <c r="A3" s="201"/>
      <c r="B3" s="201"/>
      <c r="C3" s="201"/>
      <c r="D3" s="201"/>
      <c r="E3" s="201"/>
      <c r="F3" s="201"/>
      <c r="G3" s="201"/>
      <c r="H3" s="201"/>
    </row>
    <row r="4" spans="1:15" ht="12.75" customHeight="1">
      <c r="A4" s="201"/>
      <c r="B4" s="201"/>
      <c r="C4" s="201"/>
      <c r="D4" s="201"/>
      <c r="E4" s="201"/>
      <c r="F4" s="201"/>
      <c r="G4" s="201"/>
      <c r="H4" s="201"/>
    </row>
    <row r="8" spans="1:15" ht="15.5">
      <c r="A8" s="24" t="s">
        <v>32</v>
      </c>
      <c r="B8" s="25" t="s">
        <v>56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5" ht="15.5">
      <c r="A9" s="25"/>
      <c r="B9" s="25" t="s">
        <v>60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spans="1:15" ht="15.5">
      <c r="A10" s="25"/>
      <c r="B10" s="25" t="s">
        <v>57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</row>
    <row r="11" spans="1:15" ht="15.5">
      <c r="A11" s="25"/>
      <c r="B11" s="25" t="s">
        <v>58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  <row r="12" spans="1:15" ht="15.5">
      <c r="A12" s="2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5"/>
      <c r="M12" s="25"/>
    </row>
    <row r="13" spans="1:15" ht="15.5">
      <c r="A13" s="24" t="s">
        <v>32</v>
      </c>
      <c r="B13" s="26" t="s">
        <v>33</v>
      </c>
      <c r="C13" s="26"/>
      <c r="D13" s="26"/>
      <c r="E13" s="26"/>
      <c r="F13" s="26"/>
      <c r="G13" s="26"/>
      <c r="H13" s="26"/>
      <c r="I13" s="26"/>
      <c r="J13" s="26"/>
      <c r="K13" s="26"/>
      <c r="L13" s="25"/>
      <c r="M13" s="25"/>
    </row>
    <row r="14" spans="1:15" ht="15.5">
      <c r="A14" s="25"/>
      <c r="B14" s="26" t="s">
        <v>61</v>
      </c>
      <c r="C14" s="26"/>
      <c r="D14" s="26"/>
      <c r="E14" s="26"/>
      <c r="F14" s="26"/>
      <c r="G14" s="26"/>
      <c r="H14" s="26"/>
      <c r="I14" s="26"/>
      <c r="J14" s="26"/>
      <c r="K14" s="26"/>
      <c r="L14" s="25"/>
      <c r="M14" s="25"/>
    </row>
    <row r="15" spans="1:15" ht="15.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</row>
    <row r="16" spans="1:15" ht="15.5">
      <c r="A16" s="24" t="s">
        <v>32</v>
      </c>
      <c r="B16" s="25" t="s">
        <v>43</v>
      </c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18">
      <c r="A17" s="25"/>
      <c r="B17" s="27" t="s">
        <v>102</v>
      </c>
      <c r="D17" s="27"/>
      <c r="E17" s="27"/>
      <c r="F17" s="27"/>
      <c r="G17" s="27"/>
      <c r="H17" s="27"/>
      <c r="I17" s="27"/>
      <c r="J17" s="27"/>
      <c r="K17" s="25"/>
      <c r="L17" s="25"/>
      <c r="M17" s="25"/>
    </row>
    <row r="18" spans="1:13" ht="15.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ht="15.5">
      <c r="A19" s="24" t="s">
        <v>32</v>
      </c>
      <c r="B19" s="25" t="s">
        <v>34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1" spans="1:13" ht="15.5">
      <c r="B21" s="25" t="s">
        <v>119</v>
      </c>
    </row>
    <row r="22" spans="1:13" ht="15.5">
      <c r="A22" s="24"/>
      <c r="B22" s="25" t="s">
        <v>118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3" ht="13">
      <c r="B23" s="200"/>
      <c r="C23" s="200"/>
      <c r="D23" s="200"/>
      <c r="E23" s="200"/>
      <c r="F23" s="200"/>
      <c r="G23" s="200"/>
      <c r="H23" s="200"/>
      <c r="I23" s="200"/>
      <c r="J23" s="200"/>
      <c r="K23" s="200"/>
      <c r="L23" s="200"/>
      <c r="M23" s="200"/>
    </row>
    <row r="24" spans="1:13" ht="13"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</row>
    <row r="27" spans="1:13" ht="13">
      <c r="B27" s="200"/>
      <c r="C27" s="200"/>
      <c r="D27" s="200"/>
      <c r="E27" s="200"/>
      <c r="F27" s="200"/>
      <c r="G27" s="200"/>
      <c r="H27" s="200"/>
      <c r="I27" s="200"/>
      <c r="J27" s="200"/>
      <c r="K27" s="200"/>
    </row>
    <row r="28" spans="1:13">
      <c r="B28" s="109"/>
      <c r="C28" s="109"/>
      <c r="D28" s="109"/>
      <c r="E28" s="109"/>
      <c r="F28" s="109"/>
      <c r="G28" s="109"/>
      <c r="H28" s="109"/>
      <c r="I28" s="109"/>
      <c r="J28" s="109"/>
    </row>
    <row r="29" spans="1:13" ht="13">
      <c r="B29" s="199"/>
      <c r="C29" s="200"/>
      <c r="D29" s="200"/>
      <c r="E29" s="200"/>
      <c r="F29" s="200"/>
      <c r="G29" s="200"/>
      <c r="H29" s="200"/>
      <c r="I29" s="200"/>
      <c r="J29" s="200"/>
    </row>
  </sheetData>
  <sheetProtection algorithmName="SHA-512" hashValue="qz4se2MVubdoQaVCLhVDhe/3p3fqJg6qM/8d65PvrI9qjjoSR+d2YYK9Ljxw2ASsWEXQYP3AW0I+lMy3YCvMJA==" saltValue="qZoSn3CrtCUcENJpCSKaNg==" spinCount="100000" sheet="1" scenarios="1" selectLockedCells="1" selectUnlockedCells="1"/>
  <customSheetViews>
    <customSheetView guid="{F3BAE46E-DB25-44C1-A602-2D59E8463B83}">
      <selection activeCell="G11" sqref="G11"/>
      <pageMargins left="0.7" right="0.7" top="0.78740157499999996" bottom="0.78740157499999996" header="0.3" footer="0.3"/>
      <pageSetup paperSize="9" orientation="portrait" r:id="rId1"/>
    </customSheetView>
  </customSheetViews>
  <mergeCells count="5">
    <mergeCell ref="B29:J29"/>
    <mergeCell ref="B28:J28"/>
    <mergeCell ref="B27:K27"/>
    <mergeCell ref="B23:M23"/>
    <mergeCell ref="A2:H4"/>
  </mergeCell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E74B-7AEE-41C3-850D-F40D54933710}">
  <dimension ref="A1:D18"/>
  <sheetViews>
    <sheetView zoomScale="175" zoomScaleNormal="175" workbookViewId="0">
      <selection activeCell="B7" sqref="B7"/>
    </sheetView>
  </sheetViews>
  <sheetFormatPr baseColWidth="10" defaultColWidth="0" defaultRowHeight="12.5" zeroHeight="1"/>
  <cols>
    <col min="1" max="1" width="10" style="54" bestFit="1" customWidth="1"/>
    <col min="2" max="2" width="14.6328125" style="54" customWidth="1"/>
    <col min="3" max="3" width="74" style="54" bestFit="1" customWidth="1"/>
    <col min="4" max="4" width="3.453125" customWidth="1"/>
    <col min="5" max="16384" width="11.453125" hidden="1"/>
  </cols>
  <sheetData>
    <row r="1" spans="1:3" ht="15">
      <c r="A1" s="55" t="s">
        <v>49</v>
      </c>
      <c r="B1" s="55" t="s">
        <v>50</v>
      </c>
      <c r="C1" s="55" t="s">
        <v>51</v>
      </c>
    </row>
    <row r="2" spans="1:3">
      <c r="A2" s="75" t="s">
        <v>48</v>
      </c>
      <c r="B2" s="57">
        <v>45164</v>
      </c>
      <c r="C2" s="73" t="s">
        <v>66</v>
      </c>
    </row>
    <row r="3" spans="1:3">
      <c r="A3" s="81" t="s">
        <v>83</v>
      </c>
      <c r="B3" s="57">
        <v>45537</v>
      </c>
      <c r="C3" s="73" t="s">
        <v>84</v>
      </c>
    </row>
    <row r="4" spans="1:3">
      <c r="A4" s="81" t="s">
        <v>85</v>
      </c>
      <c r="B4" s="82">
        <v>45711</v>
      </c>
      <c r="C4" s="73" t="s">
        <v>86</v>
      </c>
    </row>
    <row r="5" spans="1:3">
      <c r="A5" s="83" t="s">
        <v>99</v>
      </c>
      <c r="B5" s="58">
        <v>45900</v>
      </c>
      <c r="C5" s="59" t="s">
        <v>112</v>
      </c>
    </row>
    <row r="6" spans="1:3">
      <c r="A6" s="81" t="s">
        <v>113</v>
      </c>
      <c r="B6" s="57">
        <v>46258</v>
      </c>
      <c r="C6" s="73" t="s">
        <v>114</v>
      </c>
    </row>
    <row r="7" spans="1:3">
      <c r="A7" s="75"/>
      <c r="B7" s="57"/>
      <c r="C7" s="56"/>
    </row>
    <row r="8" spans="1:3">
      <c r="A8" s="75"/>
      <c r="B8" s="57"/>
      <c r="C8" s="56"/>
    </row>
    <row r="9" spans="1:3">
      <c r="A9" s="75"/>
      <c r="B9" s="57"/>
      <c r="C9" s="56"/>
    </row>
    <row r="10" spans="1:3">
      <c r="A10" s="75"/>
      <c r="B10" s="57"/>
      <c r="C10" s="56"/>
    </row>
    <row r="11" spans="1:3">
      <c r="A11" s="75"/>
      <c r="B11" s="57"/>
      <c r="C11" s="56"/>
    </row>
    <row r="12" spans="1:3">
      <c r="A12" s="75"/>
      <c r="B12" s="57"/>
      <c r="C12" s="56"/>
    </row>
    <row r="13" spans="1:3">
      <c r="A13" s="75"/>
      <c r="B13" s="57"/>
      <c r="C13" s="56"/>
    </row>
    <row r="14" spans="1:3">
      <c r="A14" s="75"/>
      <c r="B14" s="56"/>
      <c r="C14" s="56"/>
    </row>
    <row r="15" spans="1:3">
      <c r="A15" s="75"/>
      <c r="B15" s="56"/>
      <c r="C15" s="56"/>
    </row>
    <row r="16" spans="1:3">
      <c r="A16" s="75"/>
      <c r="B16" s="56"/>
      <c r="C16" s="56"/>
    </row>
    <row r="17"/>
    <row r="18"/>
  </sheetData>
  <sheetProtection algorithmName="SHA-512" hashValue="bU+8iR0tWpjwuxXSQgK6TVMSlJa0VqoH2Noljz7HlTfMeAyScBlgMD4yxwB3GozKJOp0N8N07a6VQWT6VVvVAQ==" saltValue="2p0jFCBjh1r3nxRiXqQlGg==" spinCount="100000" sheet="1" objects="1" scenarios="1" selectLockedCell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L86"/>
  <sheetViews>
    <sheetView topLeftCell="A13" workbookViewId="0">
      <selection activeCell="G21" sqref="G21"/>
    </sheetView>
  </sheetViews>
  <sheetFormatPr baseColWidth="10" defaultColWidth="11.453125" defaultRowHeight="12.5"/>
  <cols>
    <col min="1" max="5" width="11.453125" style="3"/>
    <col min="6" max="6" width="28.36328125" style="3" customWidth="1"/>
    <col min="7" max="16384" width="11.453125" style="3"/>
  </cols>
  <sheetData>
    <row r="3" spans="2:11">
      <c r="B3" s="28" t="s">
        <v>29</v>
      </c>
      <c r="C3" s="3">
        <v>10</v>
      </c>
    </row>
    <row r="4" spans="2:11">
      <c r="B4" s="29" t="s">
        <v>28</v>
      </c>
      <c r="C4" s="3">
        <v>10</v>
      </c>
      <c r="F4" s="29" t="s">
        <v>30</v>
      </c>
    </row>
    <row r="5" spans="2:11">
      <c r="B5" s="28" t="s">
        <v>27</v>
      </c>
      <c r="C5" s="3">
        <v>10</v>
      </c>
      <c r="F5" s="29" t="s">
        <v>39</v>
      </c>
    </row>
    <row r="6" spans="2:11">
      <c r="B6" s="29" t="s">
        <v>26</v>
      </c>
      <c r="C6" s="3">
        <v>10</v>
      </c>
    </row>
    <row r="7" spans="2:11">
      <c r="B7" s="28" t="s">
        <v>25</v>
      </c>
      <c r="C7" s="3">
        <v>10</v>
      </c>
      <c r="F7" s="29"/>
    </row>
    <row r="8" spans="2:11">
      <c r="B8" s="29" t="s">
        <v>24</v>
      </c>
      <c r="C8" s="3">
        <v>0</v>
      </c>
    </row>
    <row r="9" spans="2:11">
      <c r="B9" s="28" t="s">
        <v>23</v>
      </c>
      <c r="C9" s="3">
        <v>0</v>
      </c>
      <c r="F9" s="29" t="s">
        <v>62</v>
      </c>
    </row>
    <row r="10" spans="2:11">
      <c r="F10" s="29"/>
    </row>
    <row r="14" spans="2:11" ht="13">
      <c r="F14" s="37" t="s">
        <v>41</v>
      </c>
      <c r="G14" s="37" t="s">
        <v>40</v>
      </c>
      <c r="J14" s="29" t="s">
        <v>63</v>
      </c>
      <c r="K14" s="80" t="s">
        <v>83</v>
      </c>
    </row>
    <row r="15" spans="2:11">
      <c r="E15" s="34"/>
      <c r="F15" s="29" t="s">
        <v>87</v>
      </c>
      <c r="G15" s="3">
        <v>35</v>
      </c>
      <c r="J15" s="77" t="s">
        <v>64</v>
      </c>
      <c r="K15" s="79">
        <v>45536</v>
      </c>
    </row>
    <row r="16" spans="2:11">
      <c r="E16" s="34"/>
      <c r="F16" s="29" t="s">
        <v>88</v>
      </c>
      <c r="G16" s="3">
        <v>25</v>
      </c>
    </row>
    <row r="17" spans="1:12">
      <c r="E17" s="34"/>
      <c r="F17" s="29" t="s">
        <v>89</v>
      </c>
      <c r="G17" s="3">
        <v>25</v>
      </c>
    </row>
    <row r="18" spans="1:12">
      <c r="E18" s="34"/>
      <c r="F18" s="29" t="s">
        <v>90</v>
      </c>
      <c r="G18" s="3">
        <v>25</v>
      </c>
    </row>
    <row r="19" spans="1:12">
      <c r="A19" s="29" t="s">
        <v>42</v>
      </c>
      <c r="B19" s="29" t="s">
        <v>41</v>
      </c>
      <c r="E19" s="34"/>
      <c r="F19" s="29" t="s">
        <v>91</v>
      </c>
      <c r="G19" s="3">
        <v>25</v>
      </c>
    </row>
    <row r="20" spans="1:12">
      <c r="B20" s="3">
        <f>Liga</f>
        <v>0</v>
      </c>
      <c r="E20" s="34"/>
      <c r="F20" s="29" t="s">
        <v>92</v>
      </c>
      <c r="G20" s="3">
        <v>35</v>
      </c>
    </row>
    <row r="21" spans="1:12">
      <c r="E21" s="34"/>
      <c r="F21" s="29" t="s">
        <v>65</v>
      </c>
      <c r="G21" s="29">
        <v>25</v>
      </c>
    </row>
    <row r="22" spans="1:12">
      <c r="E22" s="34"/>
      <c r="F22" s="29" t="s">
        <v>93</v>
      </c>
      <c r="G22" s="29">
        <v>25</v>
      </c>
      <c r="I22" s="31"/>
      <c r="J22" s="31"/>
      <c r="K22" s="85"/>
      <c r="L22" s="85"/>
    </row>
    <row r="23" spans="1:12">
      <c r="A23" s="29" t="s">
        <v>54</v>
      </c>
      <c r="E23" s="34"/>
      <c r="F23" s="29" t="s">
        <v>70</v>
      </c>
      <c r="G23" s="3">
        <v>25</v>
      </c>
      <c r="I23" s="31"/>
      <c r="J23" s="31"/>
      <c r="K23" s="85"/>
      <c r="L23" s="85"/>
    </row>
    <row r="24" spans="1:12">
      <c r="A24" s="29" t="s">
        <v>55</v>
      </c>
      <c r="B24" s="3">
        <v>1</v>
      </c>
      <c r="E24" s="34"/>
      <c r="F24" s="29" t="s">
        <v>105</v>
      </c>
      <c r="G24" s="3">
        <v>30</v>
      </c>
      <c r="I24" s="31"/>
      <c r="J24" s="31"/>
      <c r="K24" s="85"/>
      <c r="L24" s="85"/>
    </row>
    <row r="25" spans="1:12">
      <c r="B25" s="3">
        <v>2</v>
      </c>
      <c r="E25" s="34"/>
      <c r="F25" s="29" t="s">
        <v>94</v>
      </c>
      <c r="G25" s="3">
        <v>25</v>
      </c>
      <c r="I25" s="31"/>
      <c r="J25" s="31"/>
      <c r="K25" s="85"/>
      <c r="L25" s="85"/>
    </row>
    <row r="26" spans="1:12">
      <c r="B26" s="3">
        <v>3</v>
      </c>
      <c r="E26" s="34"/>
      <c r="F26" s="29" t="s">
        <v>71</v>
      </c>
      <c r="G26" s="3">
        <v>25</v>
      </c>
      <c r="I26" s="31"/>
      <c r="J26" s="31"/>
      <c r="K26" s="85"/>
      <c r="L26" s="85"/>
    </row>
    <row r="27" spans="1:12">
      <c r="E27" s="34"/>
      <c r="F27" s="29" t="s">
        <v>72</v>
      </c>
      <c r="G27" s="3">
        <v>25</v>
      </c>
      <c r="I27" s="31"/>
      <c r="J27" s="31"/>
      <c r="K27" s="85"/>
      <c r="L27" s="85"/>
    </row>
    <row r="28" spans="1:12">
      <c r="E28" s="34"/>
      <c r="F28" s="29" t="s">
        <v>106</v>
      </c>
      <c r="G28" s="3">
        <v>25</v>
      </c>
    </row>
    <row r="29" spans="1:12">
      <c r="E29" s="34"/>
      <c r="F29" s="29" t="s">
        <v>95</v>
      </c>
      <c r="G29" s="3">
        <v>25</v>
      </c>
    </row>
    <row r="30" spans="1:12">
      <c r="E30" s="34"/>
      <c r="F30" s="29" t="s">
        <v>73</v>
      </c>
      <c r="G30" s="3">
        <v>25</v>
      </c>
    </row>
    <row r="31" spans="1:12">
      <c r="E31" s="34"/>
      <c r="F31" s="29" t="s">
        <v>74</v>
      </c>
      <c r="G31" s="3">
        <v>25</v>
      </c>
    </row>
    <row r="32" spans="1:12">
      <c r="E32" s="34"/>
      <c r="F32" s="29" t="s">
        <v>79</v>
      </c>
      <c r="G32" s="3">
        <v>25</v>
      </c>
    </row>
    <row r="33" spans="1:7">
      <c r="E33" s="34"/>
      <c r="F33" s="29" t="s">
        <v>80</v>
      </c>
      <c r="G33" s="3">
        <v>25</v>
      </c>
    </row>
    <row r="34" spans="1:7">
      <c r="E34" s="34"/>
      <c r="F34" s="29" t="s">
        <v>107</v>
      </c>
      <c r="G34" s="3">
        <v>35</v>
      </c>
    </row>
    <row r="35" spans="1:7">
      <c r="E35" s="34"/>
      <c r="F35" s="29" t="s">
        <v>96</v>
      </c>
      <c r="G35" s="3">
        <v>25</v>
      </c>
    </row>
    <row r="36" spans="1:7">
      <c r="E36" s="34"/>
      <c r="F36" s="29" t="s">
        <v>75</v>
      </c>
      <c r="G36" s="3">
        <v>25</v>
      </c>
    </row>
    <row r="37" spans="1:7">
      <c r="A37" s="29"/>
      <c r="E37" s="34"/>
      <c r="F37" s="29" t="s">
        <v>108</v>
      </c>
      <c r="G37" s="3">
        <v>30</v>
      </c>
    </row>
    <row r="38" spans="1:7">
      <c r="A38" s="29"/>
      <c r="E38" s="34"/>
      <c r="F38" s="29" t="s">
        <v>109</v>
      </c>
      <c r="G38" s="3">
        <v>30</v>
      </c>
    </row>
    <row r="39" spans="1:7">
      <c r="A39" s="29"/>
      <c r="E39" s="34"/>
      <c r="F39" s="29" t="s">
        <v>97</v>
      </c>
      <c r="G39" s="3">
        <v>25</v>
      </c>
    </row>
    <row r="40" spans="1:7">
      <c r="A40" s="29"/>
      <c r="E40" s="34"/>
      <c r="F40" s="29" t="s">
        <v>76</v>
      </c>
      <c r="G40" s="3">
        <v>25</v>
      </c>
    </row>
    <row r="41" spans="1:7">
      <c r="E41" s="34"/>
      <c r="F41" s="29" t="s">
        <v>110</v>
      </c>
      <c r="G41" s="3">
        <v>25</v>
      </c>
    </row>
    <row r="42" spans="1:7">
      <c r="E42" s="34"/>
      <c r="F42" s="29" t="s">
        <v>111</v>
      </c>
      <c r="G42" s="3">
        <v>25</v>
      </c>
    </row>
    <row r="43" spans="1:7">
      <c r="E43" s="34"/>
      <c r="F43" s="29" t="s">
        <v>98</v>
      </c>
      <c r="G43" s="3">
        <v>25</v>
      </c>
    </row>
    <row r="44" spans="1:7">
      <c r="E44" s="34"/>
      <c r="F44" s="29" t="s">
        <v>77</v>
      </c>
      <c r="G44" s="3">
        <v>25</v>
      </c>
    </row>
    <row r="45" spans="1:7">
      <c r="E45" s="34"/>
      <c r="F45" s="29" t="s">
        <v>78</v>
      </c>
      <c r="G45" s="3">
        <v>25</v>
      </c>
    </row>
    <row r="46" spans="1:7">
      <c r="E46" s="34"/>
      <c r="F46" s="29" t="s">
        <v>81</v>
      </c>
      <c r="G46" s="3">
        <v>25</v>
      </c>
    </row>
    <row r="47" spans="1:7">
      <c r="E47" s="34"/>
      <c r="F47" s="29" t="s">
        <v>82</v>
      </c>
      <c r="G47" s="3">
        <v>25</v>
      </c>
    </row>
    <row r="48" spans="1:7">
      <c r="E48" s="34"/>
      <c r="F48" s="29"/>
    </row>
    <row r="49" spans="5:6">
      <c r="E49" s="34"/>
      <c r="F49" s="29"/>
    </row>
    <row r="50" spans="5:6">
      <c r="E50" s="34"/>
      <c r="F50" s="29"/>
    </row>
    <row r="51" spans="5:6">
      <c r="E51" s="34"/>
      <c r="F51" s="29"/>
    </row>
    <row r="52" spans="5:6">
      <c r="E52" s="34"/>
      <c r="F52" s="29"/>
    </row>
    <row r="53" spans="5:6">
      <c r="E53" s="34"/>
    </row>
    <row r="54" spans="5:6">
      <c r="E54" s="34"/>
    </row>
    <row r="55" spans="5:6">
      <c r="E55" s="34"/>
    </row>
    <row r="58" spans="5:6">
      <c r="F58" s="29"/>
    </row>
    <row r="66" spans="1:6">
      <c r="A66" s="29"/>
    </row>
    <row r="69" spans="1:6">
      <c r="A69" s="29"/>
    </row>
    <row r="70" spans="1:6">
      <c r="A70" s="29"/>
    </row>
    <row r="71" spans="1:6">
      <c r="A71" s="29"/>
    </row>
    <row r="78" spans="1:6">
      <c r="F78" s="29"/>
    </row>
    <row r="79" spans="1:6">
      <c r="F79" s="29"/>
    </row>
    <row r="80" spans="1:6">
      <c r="F80" s="29"/>
    </row>
    <row r="81" spans="6:6">
      <c r="F81" s="29"/>
    </row>
    <row r="82" spans="6:6">
      <c r="F82" s="29"/>
    </row>
    <row r="83" spans="6:6">
      <c r="F83" s="29"/>
    </row>
    <row r="84" spans="6:6">
      <c r="F84" s="29"/>
    </row>
    <row r="85" spans="6:6">
      <c r="F85" s="29"/>
    </row>
    <row r="86" spans="6:6">
      <c r="F86" s="29"/>
    </row>
  </sheetData>
  <sheetProtection algorithmName="SHA-512" hashValue="/dqHMwMJhHwaMWU4RRvQWIwqXuGSTEiOe4Dq/wQxLl8Oj8PWWZ4ZQB6TVrtEnpB2POihESP6XZQrWSAHRzRuBA==" saltValue="QpAZbRBhljZtjcUT4lbY3g==" spinCount="100000" sheet="1" objects="1" scenarios="1" selectLockedCells="1" selectUnlockedCells="1"/>
  <customSheetViews>
    <customSheetView guid="{F3BAE46E-DB25-44C1-A602-2D59E8463B83}" topLeftCell="A37">
      <selection activeCell="G77" sqref="G77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14</vt:i4>
      </vt:variant>
    </vt:vector>
  </HeadingPairs>
  <TitlesOfParts>
    <vt:vector size="18" baseType="lpstr">
      <vt:lpstr>Reisekostenabrechnung</vt:lpstr>
      <vt:lpstr>Beschreibung</vt:lpstr>
      <vt:lpstr>Versions-Historie</vt:lpstr>
      <vt:lpstr>Spielklassen</vt:lpstr>
      <vt:lpstr>Berta</vt:lpstr>
      <vt:lpstr>Datum</vt:lpstr>
      <vt:lpstr>datumsberechnung</vt:lpstr>
      <vt:lpstr>db</vt:lpstr>
      <vt:lpstr>Reisekostenabrechnung!Druckbereich</vt:lpstr>
      <vt:lpstr>Liga</vt:lpstr>
      <vt:lpstr>Ligen</vt:lpstr>
      <vt:lpstr>matr</vt:lpstr>
      <vt:lpstr>spielklasse</vt:lpstr>
      <vt:lpstr>Stand_Datum</vt:lpstr>
      <vt:lpstr>such1</vt:lpstr>
      <vt:lpstr>tage</vt:lpstr>
      <vt:lpstr>Versionsinfo</vt:lpstr>
      <vt:lpstr>zusatz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Karwehl</dc:creator>
  <cp:lastModifiedBy>Marco Mellmann</cp:lastModifiedBy>
  <cp:lastPrinted>2025-08-31T18:48:21Z</cp:lastPrinted>
  <dcterms:created xsi:type="dcterms:W3CDTF">2003-06-03T19:51:21Z</dcterms:created>
  <dcterms:modified xsi:type="dcterms:W3CDTF">2026-08-25T08:40:52Z</dcterms:modified>
</cp:coreProperties>
</file>